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2" activeTab="16"/>
  </bookViews>
  <sheets>
    <sheet name="部门财务收支预算总表01-1" sheetId="1" r:id="rId1"/>
    <sheet name="部门收入预算表01-2" sheetId="2" r:id="rId2"/>
    <sheet name="部门支出预算表01-3" sheetId="3" r:id="rId3"/>
    <sheet name="部门财政拨款收支预算总表02-1" sheetId="4" r:id="rId4"/>
    <sheet name="一般公共预算支出预算表02-2" sheetId="5" r:id="rId5"/>
    <sheet name="一般公共预算“三公”经费支出预算表03" sheetId="6" r:id="rId6"/>
    <sheet name="部门基本支出预算表04" sheetId="7" r:id="rId7"/>
    <sheet name="部门项目支出预算表05-1" sheetId="8" r:id="rId8"/>
    <sheet name="部门项目支出绩效目标表05-2" sheetId="9" r:id="rId9"/>
    <sheet name="部门政府性基金预算表06" sheetId="10" r:id="rId10"/>
    <sheet name="部门政府采购预算表07" sheetId="11" r:id="rId11"/>
    <sheet name="部门政府购买服务预算表08" sheetId="12" r:id="rId12"/>
    <sheet name="省对下转移支付预算表09-1" sheetId="13" r:id="rId13"/>
    <sheet name="省对下转移支付绩效目标表09-2" sheetId="14" r:id="rId14"/>
    <sheet name="新增资产配置表10" sheetId="15" r:id="rId15"/>
    <sheet name="中央转移支付补助项目支出预算表11" sheetId="16" r:id="rId16"/>
    <sheet name="部门项目支出中期规划预算表12" sheetId="17" r:id="rId17"/>
  </sheets>
  <calcPr calcId="144525"/>
</workbook>
</file>

<file path=xl/sharedStrings.xml><?xml version="1.0" encoding="utf-8"?>
<sst xmlns="http://schemas.openxmlformats.org/spreadsheetml/2006/main" count="878" uniqueCount="389">
  <si>
    <t>预算01-1表</t>
  </si>
  <si>
    <t>2026年部门财务收支预算总表</t>
  </si>
  <si>
    <t>单位:元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</si>
  <si>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</si>
  <si>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</si>
  <si>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</si>
  <si>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</si>
  <si>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</si>
  <si>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</si>
  <si>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</si>
  <si>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</si>
  <si>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</si>
  <si>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五、单位资金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</si>
  <si>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</si>
  <si>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</si>
  <si>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</si>
  <si>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</si>
  <si>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</si>
  <si>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</si>
  <si>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</si>
  <si>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</si>
  <si>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</si>
  <si>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</si>
  <si>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2、非财政拨款结余</t>
  </si>
  <si>
    <t>收  入  总  计</t>
  </si>
  <si>
    <t>支 出 总 计</t>
  </si>
  <si>
    <t>预算01-2表</t>
  </si>
  <si>
    <t>2026年部门收入预算表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</si>
  <si>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</si>
  <si>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</si>
  <si>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</si>
  <si>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</si>
  <si>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</si>
  <si>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</si>
  <si>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</si>
  <si>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</si>
  <si>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</si>
  <si>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</si>
  <si>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事业单位经营收入</t>
  </si>
  <si>
    <t>上级补助收入</t>
  </si>
  <si>
    <t>附属单位上缴收入</t>
  </si>
  <si>
    <t>其他收入</t>
  </si>
  <si>
    <t>非财政拨款结余</t>
  </si>
  <si>
    <t>事业收入</t>
  </si>
  <si>
    <t>117016</t>
  </si>
  <si>
    <t>云南省社会保障卡制作发行中心</t>
  </si>
  <si>
    <t>预算01-3表</t>
  </si>
  <si>
    <t>2026年部门支出预算表</t>
  </si>
  <si>
    <t>科目编码</t>
  </si>
  <si>
    <t>科目名称</t>
  </si>
  <si>
    <t>财政专户管理的支出</t>
  </si>
  <si>
    <t>单位资金</t>
  </si>
  <si>
    <t>事业支出</t>
  </si>
  <si>
    <t>事业单位
经营支出</t>
  </si>
  <si>
    <t>上级补助支出</t>
  </si>
  <si>
    <t>附属单位补助支出</t>
  </si>
  <si>
    <t>其他支出</t>
  </si>
  <si>
    <t>基本支出</t>
  </si>
  <si>
    <t>项目支出</t>
  </si>
  <si>
    <t>208</t>
  </si>
  <si>
    <t>社会保障和就业支出</t>
  </si>
  <si>
    <t>20801</t>
  </si>
  <si>
    <t>人力资源和社会保障管理事务</t>
  </si>
  <si>
    <t>2080107</t>
  </si>
  <si>
    <t>社会保险业务管理事务</t>
  </si>
  <si>
    <t>2080110</t>
  </si>
  <si>
    <t>劳动关系和维权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</si>
  <si>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</si>
  <si>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</si>
  <si>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</si>
  <si>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</si>
  <si>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</si>
  <si>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</si>
  <si>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</si>
  <si>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</si>
  <si>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</si>
  <si>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</si>
  <si>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</si>
  <si>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</si>
  <si>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</si>
  <si>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</si>
  <si>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</si>
  <si>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</si>
  <si>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</si>
  <si>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</si>
  <si>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</si>
  <si>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</si>
  <si>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合  计</t>
  </si>
  <si>
    <t>预算02-1表</t>
  </si>
  <si>
    <t>2026年财政拨款收支预算总表</t>
  </si>
  <si>
    <t>支出功能分类科目</t>
  </si>
  <si>
    <t>一、本年收入</t>
  </si>
  <si>
    <t>一、本年支出</t>
  </si>
  <si>
    <t>（一）一般公共预算拨款</t>
  </si>
  <si>
    <t>（二）政府性基金预算拨款</t>
  </si>
  <si>
    <t>（三）国有资本经营预算拨款</t>
  </si>
  <si>
    <t>二、上年结转</t>
  </si>
  <si>
    <t>二、年终结转结余</t>
  </si>
  <si>
    <t>收 入 总 计</t>
  </si>
  <si>
    <t>预算02-2表</t>
  </si>
  <si>
    <t>2026年一般公共预算支出预算表（按功能科目分类）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</si>
  <si>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</si>
  <si>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</si>
  <si>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</si>
  <si>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</si>
  <si>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</si>
  <si>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</si>
  <si>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</si>
  <si>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</si>
  <si>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</si>
  <si>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</si>
  <si>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2026年一般公共预算“三公”经费支出预算表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</si>
  <si>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</si>
  <si>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</si>
  <si>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</si>
  <si>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</si>
  <si>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</si>
  <si>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</si>
  <si>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</si>
  <si>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</si>
  <si>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2026年部门基本支出预算表</t>
  </si>
  <si>
    <t>单位名称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</si>
  <si>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</si>
  <si>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</si>
  <si>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</si>
  <si>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</si>
  <si>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</si>
  <si>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</si>
  <si>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</si>
  <si>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</si>
  <si>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</si>
  <si>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</si>
  <si>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</si>
  <si>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</si>
  <si>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</si>
  <si>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</si>
  <si>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530000221100000669780</t>
  </si>
  <si>
    <t>省社保卡中心人员供养支出（社会保障缴费）</t>
  </si>
  <si>
    <t>30112</t>
  </si>
  <si>
    <t>其他社会保障缴费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</si>
  <si>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</si>
  <si>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</si>
  <si>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</si>
  <si>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</si>
  <si>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</si>
  <si>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</si>
  <si>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</si>
  <si>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</si>
  <si>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530000221100000670160</t>
  </si>
  <si>
    <t>省社保卡中心人员供养支出（公积金）</t>
  </si>
  <si>
    <t>30113</t>
  </si>
  <si>
    <t>530000221100000670898</t>
  </si>
  <si>
    <t>省社保卡中心人员供养支出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</si>
  <si>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</si>
  <si>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</si>
  <si>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</si>
  <si>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</si>
  <si>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</si>
  <si>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</si>
  <si>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</si>
  <si>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</si>
  <si>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530000231100001066585</t>
  </si>
  <si>
    <t>省社保卡中心公用经费支出</t>
  </si>
  <si>
    <t>30201</t>
  </si>
  <si>
    <t>办公费</t>
  </si>
  <si>
    <t>30207</t>
  </si>
  <si>
    <t>邮电费</t>
  </si>
  <si>
    <t>30209</t>
  </si>
  <si>
    <t>物业管理费</t>
  </si>
  <si>
    <t>30211</t>
  </si>
  <si>
    <t>差旅费</t>
  </si>
  <si>
    <t>30299</t>
  </si>
  <si>
    <t>其他商品和服务支出</t>
  </si>
  <si>
    <t>530000231100001524183</t>
  </si>
  <si>
    <t>省社保卡中心公车运行维护支出</t>
  </si>
  <si>
    <t>30231</t>
  </si>
  <si>
    <t>公务用车运行维护费</t>
  </si>
  <si>
    <t>530000231100001530757</t>
  </si>
  <si>
    <t>工会经费</t>
  </si>
  <si>
    <t>30228</t>
  </si>
  <si>
    <t>530000231100001530759</t>
  </si>
  <si>
    <t>公务接待支出</t>
  </si>
  <si>
    <t>30217</t>
  </si>
  <si>
    <t>预算05-1表</t>
  </si>
  <si>
    <t>2026年部门项目支出预算表</t>
  </si>
  <si>
    <t>项目分类</t>
  </si>
  <si>
    <t>项目单位</t>
  </si>
  <si>
    <t>本年拨款</t>
  </si>
  <si>
    <t>其中：本次下达</t>
  </si>
  <si>
    <t>其他人员支出</t>
  </si>
  <si>
    <t>民生类</t>
  </si>
  <si>
    <t>530000231100001523285</t>
  </si>
  <si>
    <t>30199</t>
  </si>
  <si>
    <t>其他工资福利支出</t>
  </si>
  <si>
    <t>社会保障卡成本性支出专项资金</t>
  </si>
  <si>
    <t>事业发展类</t>
  </si>
  <si>
    <t>530000200000000006621</t>
  </si>
  <si>
    <t>30218</t>
  </si>
  <si>
    <t>专用材料费</t>
  </si>
  <si>
    <t>31099</t>
  </si>
  <si>
    <t>其他资本性支出</t>
  </si>
  <si>
    <t>政务信息化建设项目补助资金</t>
  </si>
  <si>
    <t>530000251100003279337</t>
  </si>
  <si>
    <t>31007</t>
  </si>
  <si>
    <t>信息网络及软件购置更新</t>
  </si>
  <si>
    <t>预算05-2表</t>
  </si>
  <si>
    <t>2026年部门项目支出绩效目标表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</si>
  <si>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</si>
  <si>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</si>
  <si>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</si>
  <si>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</si>
  <si>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</si>
  <si>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</si>
  <si>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</si>
  <si>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</si>
  <si>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</si>
  <si>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</si>
  <si>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根据《云南省公务用车配备通知》，保障2026年公务用车1辆的运行维护费，保障公务用车车辆保险、维修、加油。</t>
  </si>
  <si>
    <t>产出指标</t>
  </si>
  <si>
    <t>数量指标</t>
  </si>
  <si>
    <t>公车保障数量</t>
  </si>
  <si>
    <t>=</t>
  </si>
  <si>
    <t>1.00</t>
  </si>
  <si>
    <t>辆</t>
  </si>
  <si>
    <t>定量指标</t>
  </si>
  <si>
    <t>反映公车运行维护费保障部门（单位）车辆数量的情况</t>
  </si>
  <si>
    <t>质量指标</t>
  </si>
  <si>
    <t>公务用车使用率</t>
  </si>
  <si>
    <t>&gt;=</t>
  </si>
  <si>
    <t>90</t>
  </si>
  <si>
    <t>%</t>
  </si>
  <si>
    <t>该指标反映中心公务用车使用情况。</t>
  </si>
  <si>
    <t>效益指标</t>
  </si>
  <si>
    <t>社会效益</t>
  </si>
  <si>
    <t>部门运转</t>
  </si>
  <si>
    <t>正常运转</t>
  </si>
  <si>
    <t>定性指标</t>
  </si>
  <si>
    <t>反映部门（单位）运转情况。</t>
  </si>
  <si>
    <t>满意度指标</t>
  </si>
  <si>
    <t>服务对象满意度</t>
  </si>
  <si>
    <t>公务用车使用满意度</t>
  </si>
  <si>
    <t xml:space="preserve">反映中心工作人员对公车使用的满意度情况。
</t>
  </si>
  <si>
    <t>2026年项目具体目标：保证聘用人员4人的工资及社保费，做好社保卡窗口服务工作，提高社保卡持卡人满意度。</t>
  </si>
  <si>
    <t>其他人员工资足额发放人次</t>
  </si>
  <si>
    <t>人次</t>
  </si>
  <si>
    <t>反映单位足额发放编外人员工资人数。</t>
  </si>
  <si>
    <t>聘用人员工资足额发放率</t>
  </si>
  <si>
    <t>100</t>
  </si>
  <si>
    <t>反映聘用人员工资发放情况情况</t>
  </si>
  <si>
    <t>窗口服务人数</t>
  </si>
  <si>
    <t>11000</t>
  </si>
  <si>
    <t>人</t>
  </si>
  <si>
    <t>社保卡中心有服务窗口一个，承担全省和外省持卡人在昆明的社保卡服务，为持卡人提供社保卡新增，挂失补办、密码修改重置、个人信息变更、异地持卡服务等业务。</t>
  </si>
  <si>
    <t>窗口服务人员满意度</t>
  </si>
  <si>
    <t>95</t>
  </si>
  <si>
    <t>根据政务网服务评价好评率获取的相关指标：办理社保卡人员满意度=政务服务好评率，反映社保卡人员满意度。</t>
  </si>
  <si>
    <t>保障2026年中心9名在编人员的工会经费。</t>
  </si>
  <si>
    <t>工会经费保障人数</t>
  </si>
  <si>
    <t>9</t>
  </si>
  <si>
    <t>反映工会经费正常运转的在职人数情况</t>
  </si>
  <si>
    <t>工会经费缴纳率</t>
  </si>
  <si>
    <t>该指标反映中心工会经费上缴情况。</t>
  </si>
  <si>
    <t>设定依据：《云南省省级部门预算人员基础信息表》反映单位在职人员数量及运转情况。
数据来源：部门年度工作总结及相关考核情况</t>
  </si>
  <si>
    <t>单位人员满意度</t>
  </si>
  <si>
    <t>反映部门（单位）人员对工资福利发放的满意程度。</t>
  </si>
  <si>
    <t xml:space="preserve">保障2026年中心公用经费支出，保障办公费、物业管理费、差旅费、邮寄费等日常工作经费，确保省社保卡中心2026年机构正常运转。
</t>
  </si>
  <si>
    <t>公用经费保障人数</t>
  </si>
  <si>
    <t>反映公用经费保障部门（单位）正常运转的在职人数情况。</t>
  </si>
  <si>
    <t>公用经费使用合规率</t>
  </si>
  <si>
    <t>反映中心公用经费使用是否合规。</t>
  </si>
  <si>
    <t>部门满意度</t>
  </si>
  <si>
    <t>反映部门人员对公用保障经费的满意度。</t>
  </si>
  <si>
    <t>用于保障中心2026年公务接待工作。</t>
  </si>
  <si>
    <t>保障部门正常运转在职人数</t>
  </si>
  <si>
    <t>反映公务接待保障部门（单位）正常运转的在职人数情况</t>
  </si>
  <si>
    <t>公务接待合规率</t>
  </si>
  <si>
    <t>反映公务接待支出标准是否合规。</t>
  </si>
  <si>
    <t>反映中心部门对公务接待工作的满意度。</t>
  </si>
  <si>
    <t>2026年项目目标：完成社会保障卡制卡和发行工作、为全省持卡人提供社保卡服务、确保省社保卡中心机构正常运转和人员供养，为事业发展提供必要资金；保障社保卡空白卡（IC卡）采购、社保卡宣传制品、2026年财务咨询服务其他日常工作经费支出；确保2026年实现社保卡补换卡制作数&gt;=450000，卡费征缴额&gt;=990万元，窗口服务人次&gt;=12000人次。</t>
  </si>
  <si>
    <t>社保卡补换卡制作数</t>
  </si>
  <si>
    <t>610000</t>
  </si>
  <si>
    <t>张</t>
  </si>
  <si>
    <t>反映2026年社保卡制作数完成情况。</t>
  </si>
  <si>
    <t>全省社保卡人口覆盖率</t>
  </si>
  <si>
    <t>反映全省社保卡持卡率。</t>
  </si>
  <si>
    <t>经济效益</t>
  </si>
  <si>
    <t>社保卡卡费征缴额</t>
  </si>
  <si>
    <t>1342</t>
  </si>
  <si>
    <t>万元</t>
  </si>
  <si>
    <t>反映2026年社保卡卡费征缴额完成情况。</t>
  </si>
  <si>
    <t>窗口服务人次</t>
  </si>
  <si>
    <t>12000</t>
  </si>
  <si>
    <t>人/次</t>
  </si>
  <si>
    <t>持卡人员满意度</t>
  </si>
  <si>
    <t>预算06表</t>
  </si>
  <si>
    <t>2026年政府性基金预算支出预算表</t>
  </si>
  <si>
    <t>政府性基金预算支出</t>
  </si>
  <si>
    <t>单位2026年无政府性基金预算支出，《2026年政府性基金预算支出预算表》表为空表。</t>
  </si>
  <si>
    <t>预算07表</t>
  </si>
  <si>
    <t>2026年部门政府采购预算表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</si>
  <si>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</si>
  <si>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</si>
  <si>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</si>
  <si>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</si>
  <si>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</si>
  <si>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</si>
  <si>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</si>
  <si>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</si>
  <si>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</si>
  <si>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</si>
  <si>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>2026年社保卡宣传品服务</t>
  </si>
  <si>
    <t>C23150000 广告宣传服务</t>
  </si>
  <si>
    <t>项</t>
  </si>
  <si>
    <t>2026年财务咨询</t>
  </si>
  <si>
    <t>C20030100 会计咨询服务</t>
  </si>
  <si>
    <t>年</t>
  </si>
  <si>
    <t>2026年社保卡空白卡及服务</t>
  </si>
  <si>
    <t>A05049900 其他办公用品</t>
  </si>
  <si>
    <t>批</t>
  </si>
  <si>
    <t>社会保障卡自助服务终端</t>
  </si>
  <si>
    <t>A02010402 终端机</t>
  </si>
  <si>
    <t>台</t>
  </si>
  <si>
    <t>2026复印纸采购</t>
  </si>
  <si>
    <t>A05040101 复印纸</t>
  </si>
  <si>
    <t>2026年车辆维修服务</t>
  </si>
  <si>
    <t>C23120301 车辆维修和保养服务</t>
  </si>
  <si>
    <t>2026年车辆保险服务</t>
  </si>
  <si>
    <t>C1804010201 机动车保险服务</t>
  </si>
  <si>
    <t>预算08表</t>
  </si>
  <si>
    <t>2026年部门政府购买服务预算表</t>
  </si>
  <si>
    <t>政府购买服务项目</t>
  </si>
  <si>
    <t>政府购买服务目录</t>
  </si>
  <si>
    <t>单位2026年无部门政府购买服务预算，《2026年部门政府购买服务预算表》为空表。</t>
  </si>
  <si>
    <t>预算09-1表</t>
  </si>
  <si>
    <t>2026年省对下转移支付预算表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</si>
  <si>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</si>
  <si>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</si>
  <si>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</si>
  <si>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</si>
  <si>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</si>
  <si>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</si>
  <si>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</si>
  <si>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</si>
  <si>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</si>
  <si>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</si>
  <si>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</si>
  <si>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</si>
  <si>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</si>
  <si>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</si>
  <si>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</si>
  <si>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</si>
  <si>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</si>
  <si>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</si>
  <si>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</si>
  <si>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</si>
  <si>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</si>
  <si>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</si>
  <si>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未分配到地区数</t>
  </si>
  <si>
    <t>单位2026年无省对下转移支付预算，《2026年省对下转移支付预算表》为空表。</t>
  </si>
  <si>
    <t>预算09-2表</t>
  </si>
  <si>
    <t>2026年省对下转移支付绩效目标表</t>
  </si>
  <si>
    <t>单位2026年无省对下转移支付预算，《2026年省对下转移支付绩效目标表》为空表。</t>
  </si>
  <si>
    <t>预算10表</t>
  </si>
  <si>
    <t>2026年新增资产配置表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</si>
  <si>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</si>
  <si>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</si>
  <si>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</si>
  <si>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</si>
  <si>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</si>
  <si>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</si>
  <si>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</si>
  <si>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7</t>
  </si>
  <si>
    <t>8</t>
  </si>
  <si>
    <t>注：涉及土地使用权、房屋、公务用车购置，按照现行相关管理制度规定报批，以职能部门审批意见为准。</t>
  </si>
  <si>
    <t>单位2026年无新增资产配置，《2026年新增资产配置表》表为空表。</t>
  </si>
  <si>
    <t>预算11表</t>
  </si>
  <si>
    <t>2026年中央转移支付补助项目支出预算表</t>
  </si>
  <si>
    <t>上级补助</t>
  </si>
  <si>
    <t>单位2026年无中央转移支付补助项目支出预算，《2026年中央转移支付补助项目支出预算表》表为空表。</t>
  </si>
  <si>
    <t>预算12表</t>
  </si>
  <si>
    <t>2026年部门项目支出中期规划预算表</t>
  </si>
  <si>
    <t>项目级次</t>
  </si>
  <si>
    <t>2026年</t>
  </si>
  <si>
    <t>2027年</t>
  </si>
  <si>
    <t>2028年</t>
  </si>
  <si>
    <t>312 民生类</t>
  </si>
  <si>
    <t>本级</t>
  </si>
  <si>
    <t>313 事业发展类</t>
  </si>
  <si>
    <t/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</si>
</sst>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  <numFmt numFmtId="177" formatCode="yyyy\-mm\-dd"/>
    <numFmt numFmtId="178" formatCode="#,##0.00;\-#,##0.00;;@"/>
    <numFmt numFmtId="179" formatCode="#,##0;\-#,##0;;@"/>
    <numFmt numFmtId="180" formatCode="hh:mm:ss"/>
  </numFmts>
  <fonts count="40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color theme="1"/>
      <name val="宋体"/>
      <charset val="134"/>
    </font>
    <font>
      <b/>
      <sz val="23"/>
      <color rgb="FF000000"/>
      <name val="宋体"/>
      <charset val="134"/>
    </font>
    <font>
      <sz val="9"/>
      <name val="宋体"/>
      <charset val="134"/>
    </font>
    <font>
      <b/>
      <sz val="19.5"/>
      <name val="宋体"/>
      <charset val="134"/>
    </font>
    <font>
      <sz val="10.5"/>
      <name val="宋体"/>
      <charset val="134"/>
    </font>
    <font>
      <sz val="9"/>
      <name val="SimSun"/>
      <charset val="134"/>
    </font>
    <font>
      <b/>
      <sz val="22"/>
      <color rgb="FF000000"/>
      <name val="宋体"/>
      <charset val="134"/>
    </font>
    <font>
      <sz val="10.5"/>
      <color rgb="FF000000"/>
      <name val="宋体"/>
      <charset val="134"/>
    </font>
    <font>
      <sz val="11"/>
      <color theme="1"/>
      <name val="宋体"/>
      <charset val="134"/>
    </font>
    <font>
      <sz val="9.75"/>
      <color rgb="FF000000"/>
      <name val="SimSun"/>
      <charset val="134"/>
    </font>
    <font>
      <b/>
      <sz val="18"/>
      <color rgb="FF000000"/>
      <name val="SimSun"/>
      <charset val="134"/>
    </font>
    <font>
      <sz val="12"/>
      <color rgb="FF000000"/>
      <name val="宋体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2" fontId="0" fillId="0" borderId="0" applyFont="0" applyFill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6" fontId="7" fillId="0" borderId="7">
      <alignment horizontal="right" vertical="center"/>
    </xf>
    <xf numFmtId="0" fontId="21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7" fillId="0" borderId="7">
      <alignment horizontal="right" vertical="center"/>
    </xf>
    <xf numFmtId="0" fontId="26" fillId="0" borderId="0" applyNumberFormat="0" applyFill="0" applyBorder="0" applyAlignment="0" applyProtection="0">
      <alignment vertical="center"/>
    </xf>
    <xf numFmtId="0" fontId="0" fillId="7" borderId="15" applyNumberFormat="0" applyFont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3" fillId="11" borderId="18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5" fillId="12" borderId="19" applyNumberFormat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7" fillId="0" borderId="21" applyNumberFormat="0" applyFill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10" fontId="7" fillId="0" borderId="7">
      <alignment horizontal="right" vertical="center"/>
    </xf>
    <xf numFmtId="0" fontId="21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178" fontId="7" fillId="0" borderId="7">
      <alignment horizontal="right" vertical="center"/>
    </xf>
    <xf numFmtId="49" fontId="7" fillId="0" borderId="7">
      <alignment horizontal="left" vertical="center" wrapText="1"/>
    </xf>
    <xf numFmtId="178" fontId="7" fillId="0" borderId="7">
      <alignment horizontal="right" vertical="center"/>
    </xf>
    <xf numFmtId="180" fontId="7" fillId="0" borderId="7">
      <alignment horizontal="right" vertical="center"/>
    </xf>
    <xf numFmtId="179" fontId="7" fillId="0" borderId="7">
      <alignment horizontal="right" vertical="center"/>
    </xf>
  </cellStyleXfs>
  <cellXfs count="178">
    <xf numFmtId="0" fontId="0" fillId="0" borderId="0" xfId="0"/>
    <xf numFmtId="49" fontId="1" fillId="0" borderId="0" xfId="0" applyNumberFormat="1" applyFont="1"/>
    <xf numFmtId="0" fontId="1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1" fillId="0" borderId="0" xfId="0" applyFont="1" applyAlignment="1" applyProtection="1">
      <alignment horizontal="right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178" fontId="5" fillId="0" borderId="7" xfId="54" applyFont="1">
      <alignment horizontal="right" vertical="center"/>
    </xf>
    <xf numFmtId="49" fontId="5" fillId="0" borderId="7" xfId="53" applyFont="1">
      <alignment horizontal="left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7" xfId="0" applyFont="1" applyBorder="1" applyAlignment="1" applyProtection="1">
      <alignment horizontal="center" vertical="center"/>
      <protection locked="0"/>
    </xf>
    <xf numFmtId="49" fontId="7" fillId="0" borderId="0" xfId="53" applyBorder="1">
      <alignment horizontal="left" vertical="center" wrapText="1"/>
    </xf>
    <xf numFmtId="49" fontId="7" fillId="0" borderId="0" xfId="53" applyBorder="1" applyAlignment="1">
      <alignment horizontal="right" vertical="center" wrapText="1"/>
    </xf>
    <xf numFmtId="49" fontId="8" fillId="0" borderId="0" xfId="53" applyFont="1" applyBorder="1" applyAlignment="1">
      <alignment horizontal="center" vertical="center" wrapText="1"/>
    </xf>
    <xf numFmtId="49" fontId="9" fillId="0" borderId="7" xfId="53" applyFont="1" applyAlignment="1">
      <alignment horizontal="center" vertical="center" wrapText="1"/>
    </xf>
    <xf numFmtId="49" fontId="10" fillId="0" borderId="7" xfId="53" applyAlignment="1">
      <alignment horizontal="center" vertical="center" wrapText="1"/>
    </xf>
    <xf numFmtId="49" fontId="9" fillId="0" borderId="7" xfId="53" applyFont="1">
      <alignment horizontal="left" vertical="center" wrapText="1"/>
    </xf>
    <xf numFmtId="179" fontId="7" fillId="0" borderId="7" xfId="56">
      <alignment horizontal="right" vertical="center"/>
    </xf>
    <xf numFmtId="178" fontId="7" fillId="0" borderId="7" xfId="54">
      <alignment horizontal="right" vertical="center"/>
    </xf>
    <xf numFmtId="179" fontId="7" fillId="0" borderId="7" xfId="0" applyNumberFormat="1" applyFont="1" applyBorder="1" applyAlignment="1">
      <alignment horizontal="left" vertical="center"/>
    </xf>
    <xf numFmtId="178" fontId="7" fillId="0" borderId="7" xfId="0" applyNumberFormat="1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0" xfId="0" applyFont="1" applyAlignment="1" applyProtection="1">
      <alignment horizontal="right"/>
      <protection locked="0"/>
    </xf>
    <xf numFmtId="178" fontId="5" fillId="0" borderId="7" xfId="0" applyNumberFormat="1" applyFont="1" applyBorder="1" applyAlignment="1">
      <alignment horizontal="right" vertical="center"/>
    </xf>
    <xf numFmtId="0" fontId="3" fillId="0" borderId="0" xfId="0" applyFont="1" applyAlignment="1" applyProtection="1">
      <alignment vertical="top" wrapText="1"/>
      <protection locked="0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0" xfId="0" applyFont="1" applyAlignment="1" applyProtection="1">
      <alignment horizontal="right" vertical="center" wrapText="1"/>
      <protection locked="0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4" fontId="3" fillId="0" borderId="7" xfId="0" applyNumberFormat="1" applyFont="1" applyBorder="1" applyAlignment="1" applyProtection="1">
      <alignment horizontal="right" vertical="center"/>
      <protection locked="0"/>
    </xf>
    <xf numFmtId="0" fontId="3" fillId="0" borderId="0" xfId="0" applyFont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 indent="1"/>
    </xf>
    <xf numFmtId="0" fontId="3" fillId="0" borderId="11" xfId="0" applyFont="1" applyBorder="1" applyAlignment="1">
      <alignment horizontal="center" vertical="center" wrapText="1"/>
    </xf>
    <xf numFmtId="179" fontId="5" fillId="0" borderId="7" xfId="56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" fontId="3" fillId="0" borderId="7" xfId="0" applyNumberFormat="1" applyFont="1" applyBorder="1" applyAlignment="1" applyProtection="1">
      <alignment horizontal="right" vertical="center" wrapText="1"/>
      <protection locked="0"/>
    </xf>
    <xf numFmtId="0" fontId="1" fillId="0" borderId="0" xfId="0" applyFont="1" applyAlignment="1">
      <alignment vertical="top"/>
    </xf>
    <xf numFmtId="0" fontId="14" fillId="0" borderId="7" xfId="0" applyFont="1" applyBorder="1" applyAlignment="1">
      <alignment horizontal="center"/>
    </xf>
    <xf numFmtId="49" fontId="5" fillId="0" borderId="7" xfId="53" applyFont="1" applyAlignment="1">
      <alignment horizontal="left" vertical="center" wrapText="1" indent="1"/>
    </xf>
    <xf numFmtId="0" fontId="1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2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19" fillId="0" borderId="7" xfId="0" applyFont="1" applyBorder="1" applyAlignment="1">
      <alignment vertical="center"/>
    </xf>
    <xf numFmtId="4" fontId="19" fillId="0" borderId="7" xfId="0" applyNumberFormat="1" applyFont="1" applyBorder="1" applyAlignment="1" applyProtection="1">
      <alignment horizontal="right" vertical="center"/>
      <protection locked="0"/>
    </xf>
    <xf numFmtId="49" fontId="19" fillId="0" borderId="7" xfId="53" applyFont="1">
      <alignment horizontal="left" vertical="center" wrapText="1"/>
    </xf>
    <xf numFmtId="0" fontId="5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4" fontId="19" fillId="0" borderId="7" xfId="0" applyNumberFormat="1" applyFont="1" applyBorder="1" applyAlignment="1">
      <alignment horizontal="right" vertical="center"/>
    </xf>
    <xf numFmtId="0" fontId="19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19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78" fontId="5" fillId="0" borderId="0" xfId="54" applyFont="1" applyBorder="1">
      <alignment horizontal="right" vertical="center"/>
    </xf>
    <xf numFmtId="0" fontId="11" fillId="0" borderId="0" xfId="0" applyFont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right" vertical="center"/>
      <protection locked="0"/>
    </xf>
    <xf numFmtId="0" fontId="1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top"/>
    </xf>
    <xf numFmtId="0" fontId="3" fillId="0" borderId="6" xfId="0" applyFont="1" applyBorder="1" applyAlignment="1">
      <alignment horizontal="left" vertical="center"/>
    </xf>
    <xf numFmtId="0" fontId="19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178" fontId="19" fillId="0" borderId="7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19" fillId="0" borderId="6" xfId="0" applyFont="1" applyBorder="1" applyAlignment="1" applyProtection="1">
      <alignment horizontal="center" vertical="center"/>
      <protection locked="0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DateTimeStyle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DateStyle" xfId="13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PercentStyle" xfId="35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NumberStyle" xfId="52"/>
    <cellStyle name="TextStyle" xfId="53"/>
    <cellStyle name="MoneyStyle" xfId="54"/>
    <cellStyle name="TimeStyle" xfId="55"/>
    <cellStyle name="IntegralNumberStyle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21"/>
  <sheetViews>
    <sheetView showZeros="0" workbookViewId="0">
      <selection activeCell="A1" sqref="A1"/>
    </sheetView>
  </sheetViews>
  <sheetFormatPr defaultColWidth="8" defaultRowHeight="14.25" customHeight="1" outlineLevelCol="3"/>
  <cols>
    <col min="1" max="1" width="39.575" customWidth="1"/>
    <col min="2" max="2" width="46.3166666666667" customWidth="1"/>
    <col min="3" max="3" width="40.425" customWidth="1"/>
    <col min="4" max="4" width="50.175" customWidth="1"/>
  </cols>
  <sheetData>
    <row r="1" ht="12" customHeight="1" spans="4:4">
      <c r="D1" s="102" t="s">
        <v>0</v>
      </c>
    </row>
    <row r="2" ht="36" customHeight="1" spans="1:4">
      <c r="A2" s="45" t="s">
        <v>1</v>
      </c>
      <c r="B2" s="170"/>
      <c r="C2" s="170"/>
      <c r="D2" s="170"/>
    </row>
    <row r="3" ht="21" customHeight="1" spans="1:4">
      <c r="A3" s="94" t="str">
        <f>"单位名称："&amp;"云南省社会保障卡制作发行中心"</f>
        <v>单位名称：云南省社会保障卡制作发行中心</v>
      </c>
      <c r="B3" s="135"/>
      <c r="C3" s="135"/>
      <c r="D3" s="101" t="s">
        <v>2</v>
      </c>
    </row>
    <row r="4" ht="19.5" customHeight="1" spans="1:4">
      <c r="A4" s="10" t="s">
        <v>3</v>
      </c>
      <c r="B4" s="12"/>
      <c r="C4" s="10" t="s">
        <v>4</v>
      </c>
      <c r="D4" s="12"/>
    </row>
    <row r="5" ht="19.5" customHeight="1" spans="1:4">
      <c r="A5" s="15" t="s">
        <v>5</v>
      </c>
      <c r="B5" s="15" t="s">
        <v>6</v>
      </c>
      <c r="C5" s="15" t="s">
        <v>7</v>
      </c>
      <c r="D5" s="15" t="s">
        <v>6</v>
      </c>
    </row>
    <row r="6" ht="19.5" customHeight="1" spans="1:4">
      <c r="A6" s="18"/>
      <c r="B6" s="18"/>
      <c r="C6" s="18"/>
      <c r="D6" s="18"/>
    </row>
    <row r="7" ht="25.4" customHeight="1" spans="1:4">
      <c r="A7" s="146" t="s">
        <v>8</v>
      </c>
      <c r="B7" s="122">
        <v>10338480.04</v>
      </c>
      <c r="C7" s="23" t="str">
        <f>"一"&amp;"、"&amp;"社会保障和就业支出"</f>
        <v>一、社会保障和就业支出</v>
      </c>
      <c r="D7" s="122">
        <v>12236980.04</v>
      </c>
    </row>
    <row r="8" ht="25.4" customHeight="1" spans="1:4">
      <c r="A8" s="146" t="s">
        <v>9</v>
      </c>
      <c r="B8" s="122"/>
      <c r="C8" s="23" t="str">
        <f>"二"&amp;"、"&amp;"卫生健康支出"</f>
        <v>二、卫生健康支出</v>
      </c>
      <c r="D8" s="122">
        <v>146500</v>
      </c>
    </row>
    <row r="9" ht="25.4" customHeight="1" spans="1:4">
      <c r="A9" s="146" t="s">
        <v>10</v>
      </c>
      <c r="B9" s="122"/>
      <c r="C9" s="23" t="str">
        <f>"三"&amp;"、"&amp;"住房保障支出"</f>
        <v>三、住房保障支出</v>
      </c>
      <c r="D9" s="122">
        <v>155000</v>
      </c>
    </row>
    <row r="10" ht="25.4" customHeight="1" spans="1:4">
      <c r="A10" s="146" t="s">
        <v>11</v>
      </c>
      <c r="B10" s="93"/>
      <c r="C10" s="23"/>
      <c r="D10" s="122"/>
    </row>
    <row r="11" ht="25.4" customHeight="1" spans="1:4">
      <c r="A11" s="146" t="s">
        <v>12</v>
      </c>
      <c r="B11" s="122"/>
      <c r="C11" s="23"/>
      <c r="D11" s="122"/>
    </row>
    <row r="12" ht="25.4" customHeight="1" spans="1:4">
      <c r="A12" s="146" t="s">
        <v>13</v>
      </c>
      <c r="B12" s="93"/>
      <c r="C12" s="23"/>
      <c r="D12" s="122"/>
    </row>
    <row r="13" ht="25.4" customHeight="1" spans="1:4">
      <c r="A13" s="146" t="s">
        <v>14</v>
      </c>
      <c r="B13" s="93"/>
      <c r="C13" s="23"/>
      <c r="D13" s="122"/>
    </row>
    <row r="14" ht="25.4" customHeight="1" spans="1:4">
      <c r="A14" s="146" t="s">
        <v>15</v>
      </c>
      <c r="B14" s="93"/>
      <c r="C14" s="23"/>
      <c r="D14" s="122"/>
    </row>
    <row r="15" ht="25.4" customHeight="1" spans="1:4">
      <c r="A15" s="171" t="s">
        <v>16</v>
      </c>
      <c r="B15" s="93"/>
      <c r="C15" s="23"/>
      <c r="D15" s="122"/>
    </row>
    <row r="16" ht="25.4" customHeight="1" spans="1:4">
      <c r="A16" s="171" t="s">
        <v>17</v>
      </c>
      <c r="B16" s="122"/>
      <c r="C16" s="23"/>
      <c r="D16" s="122"/>
    </row>
    <row r="17" ht="25.4" customHeight="1" spans="1:4">
      <c r="A17" s="172" t="s">
        <v>18</v>
      </c>
      <c r="B17" s="142">
        <v>10338480.04</v>
      </c>
      <c r="C17" s="143" t="s">
        <v>19</v>
      </c>
      <c r="D17" s="142">
        <v>12538480.04</v>
      </c>
    </row>
    <row r="18" ht="25.4" customHeight="1" spans="1:4">
      <c r="A18" s="173" t="s">
        <v>20</v>
      </c>
      <c r="B18" s="142">
        <v>2200000</v>
      </c>
      <c r="C18" s="174" t="s">
        <v>21</v>
      </c>
      <c r="D18" s="175"/>
    </row>
    <row r="19" ht="25.4" customHeight="1" spans="1:4">
      <c r="A19" s="176" t="s">
        <v>22</v>
      </c>
      <c r="B19" s="122">
        <v>2200000</v>
      </c>
      <c r="C19" s="144" t="s">
        <v>22</v>
      </c>
      <c r="D19" s="93"/>
    </row>
    <row r="20" ht="25.4" customHeight="1" spans="1:4">
      <c r="A20" s="176" t="s">
        <v>23</v>
      </c>
      <c r="B20" s="122"/>
      <c r="C20" s="144" t="s">
        <v>23</v>
      </c>
      <c r="D20" s="93"/>
    </row>
    <row r="21" ht="25.4" customHeight="1" spans="1:4">
      <c r="A21" s="177" t="s">
        <v>24</v>
      </c>
      <c r="B21" s="142">
        <v>12538480.04</v>
      </c>
      <c r="C21" s="143" t="s">
        <v>25</v>
      </c>
      <c r="D21" s="138">
        <v>12538480.04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S9"/>
  <sheetViews>
    <sheetView showZeros="0" workbookViewId="0">
      <selection activeCell="A1" sqref="A1"/>
    </sheetView>
  </sheetViews>
  <sheetFormatPr defaultColWidth="8" defaultRowHeight="14.25" customHeight="1"/>
  <cols>
    <col min="1" max="1" width="21.1416666666667" customWidth="1"/>
    <col min="2" max="2" width="35.2833333333333" customWidth="1"/>
    <col min="3" max="19" width="16.175" customWidth="1"/>
  </cols>
  <sheetData>
    <row r="1" ht="12" customHeight="1" spans="1:18">
      <c r="A1" s="148"/>
      <c r="J1" s="160"/>
      <c r="R1" s="2" t="s">
        <v>26</v>
      </c>
    </row>
    <row r="2" ht="36" customHeight="1" spans="1:19">
      <c r="A2" s="149" t="s">
        <v>27</v>
      </c>
      <c r="B2" s="27"/>
      <c r="C2" s="27"/>
      <c r="D2" s="27"/>
      <c r="E2" s="27"/>
      <c r="F2" s="27"/>
      <c r="G2" s="27"/>
      <c r="H2" s="27"/>
      <c r="I2" s="27"/>
      <c r="J2" s="46"/>
      <c r="K2" s="27"/>
      <c r="L2" s="27"/>
      <c r="M2" s="27"/>
      <c r="N2" s="27"/>
      <c r="O2" s="27"/>
      <c r="P2" s="27"/>
      <c r="Q2" s="27"/>
      <c r="R2" s="27"/>
      <c r="S2" s="27"/>
    </row>
    <row r="3" ht="20.25" customHeight="1" spans="1:19">
      <c r="A3" s="94" t="str">
        <f>"单位名称："&amp;"云南省社会保障卡制作发行中心"</f>
        <v>单位名称：云南省社会保障卡制作发行中心</v>
      </c>
      <c r="B3" s="6"/>
      <c r="C3" s="6"/>
      <c r="D3" s="6"/>
      <c r="E3" s="6"/>
      <c r="F3" s="6"/>
      <c r="G3" s="6"/>
      <c r="H3" s="6"/>
      <c r="I3" s="6"/>
      <c r="J3" s="161"/>
      <c r="K3" s="6"/>
      <c r="L3" s="6"/>
      <c r="M3" s="6"/>
      <c r="N3" s="7"/>
      <c r="O3" s="7"/>
      <c r="P3" s="7"/>
      <c r="Q3" s="7"/>
      <c r="R3" s="7" t="s">
        <v>2</v>
      </c>
      <c r="S3" s="7" t="s">
        <v>2</v>
      </c>
    </row>
    <row r="4" ht="18.75" customHeight="1" spans="1:19">
      <c r="A4" s="150" t="s">
        <v>28</v>
      </c>
      <c r="B4" s="151" t="s">
        <v>29</v>
      </c>
      <c r="C4" s="151" t="s">
        <v>30</v>
      </c>
      <c r="D4" s="152" t="s">
        <v>31</v>
      </c>
      <c r="E4" s="153"/>
      <c r="F4" s="153"/>
      <c r="G4" s="153"/>
      <c r="H4" s="153"/>
      <c r="I4" s="153"/>
      <c r="J4" s="162"/>
      <c r="K4" s="153"/>
      <c r="L4" s="153"/>
      <c r="M4" s="153"/>
      <c r="N4" s="163"/>
      <c r="O4" s="163" t="s">
        <v>20</v>
      </c>
      <c r="P4" s="163"/>
      <c r="Q4" s="163"/>
      <c r="R4" s="163"/>
      <c r="S4" s="163"/>
    </row>
    <row r="5" ht="18" customHeight="1" spans="1:19">
      <c r="A5" s="154"/>
      <c r="B5" s="155"/>
      <c r="C5" s="155"/>
      <c r="D5" s="155" t="s">
        <v>32</v>
      </c>
      <c r="E5" s="155" t="s">
        <v>33</v>
      </c>
      <c r="F5" s="155" t="s">
        <v>34</v>
      </c>
      <c r="G5" s="155" t="s">
        <v>35</v>
      </c>
      <c r="H5" s="155" t="s">
        <v>36</v>
      </c>
      <c r="I5" s="164" t="s">
        <v>37</v>
      </c>
      <c r="J5" s="165"/>
      <c r="K5" s="164" t="s">
        <v>38</v>
      </c>
      <c r="L5" s="164" t="s">
        <v>39</v>
      </c>
      <c r="M5" s="164" t="s">
        <v>40</v>
      </c>
      <c r="N5" s="166" t="s">
        <v>41</v>
      </c>
      <c r="O5" s="167" t="s">
        <v>32</v>
      </c>
      <c r="P5" s="167" t="s">
        <v>33</v>
      </c>
      <c r="Q5" s="167" t="s">
        <v>34</v>
      </c>
      <c r="R5" s="167" t="s">
        <v>35</v>
      </c>
      <c r="S5" s="167" t="s">
        <v>42</v>
      </c>
    </row>
    <row r="6" ht="29.25" customHeight="1" spans="1:19">
      <c r="A6" s="156"/>
      <c r="B6" s="157"/>
      <c r="C6" s="157"/>
      <c r="D6" s="157"/>
      <c r="E6" s="157"/>
      <c r="F6" s="157"/>
      <c r="G6" s="157"/>
      <c r="H6" s="157"/>
      <c r="I6" s="168" t="s">
        <v>32</v>
      </c>
      <c r="J6" s="168" t="s">
        <v>43</v>
      </c>
      <c r="K6" s="168" t="s">
        <v>38</v>
      </c>
      <c r="L6" s="168" t="s">
        <v>39</v>
      </c>
      <c r="M6" s="168" t="s">
        <v>40</v>
      </c>
      <c r="N6" s="168" t="s">
        <v>41</v>
      </c>
      <c r="O6" s="168"/>
      <c r="P6" s="168"/>
      <c r="Q6" s="168"/>
      <c r="R6" s="168"/>
      <c r="S6" s="168"/>
    </row>
    <row r="7" ht="16.5" customHeight="1" spans="1:19">
      <c r="A7" s="132">
        <v>1</v>
      </c>
      <c r="B7" s="19">
        <v>2</v>
      </c>
      <c r="C7" s="19">
        <v>3</v>
      </c>
      <c r="D7" s="19">
        <v>4</v>
      </c>
      <c r="E7" s="132">
        <v>5</v>
      </c>
      <c r="F7" s="19">
        <v>6</v>
      </c>
      <c r="G7" s="19">
        <v>7</v>
      </c>
      <c r="H7" s="132">
        <v>8</v>
      </c>
      <c r="I7" s="19">
        <v>9</v>
      </c>
      <c r="J7" s="34">
        <v>10</v>
      </c>
      <c r="K7" s="34">
        <v>11</v>
      </c>
      <c r="L7" s="169">
        <v>12</v>
      </c>
      <c r="M7" s="34">
        <v>13</v>
      </c>
      <c r="N7" s="34">
        <v>14</v>
      </c>
      <c r="O7" s="34">
        <v>15</v>
      </c>
      <c r="P7" s="34">
        <v>16</v>
      </c>
      <c r="Q7" s="34">
        <v>17</v>
      </c>
      <c r="R7" s="34">
        <v>18</v>
      </c>
      <c r="S7" s="34">
        <v>19</v>
      </c>
    </row>
    <row r="8" ht="31.4" customHeight="1" spans="1:19">
      <c r="A8" s="29" t="s">
        <v>44</v>
      </c>
      <c r="B8" s="29" t="s">
        <v>45</v>
      </c>
      <c r="C8" s="22">
        <v>12538480.04</v>
      </c>
      <c r="D8" s="122">
        <v>10338480.04</v>
      </c>
      <c r="E8" s="93">
        <v>10338480.04</v>
      </c>
      <c r="F8" s="93"/>
      <c r="G8" s="93"/>
      <c r="H8" s="93"/>
      <c r="I8" s="93"/>
      <c r="J8" s="93"/>
      <c r="K8" s="93"/>
      <c r="L8" s="93"/>
      <c r="M8" s="93"/>
      <c r="N8" s="93"/>
      <c r="O8" s="93">
        <v>2200000</v>
      </c>
      <c r="P8" s="93">
        <v>2200000</v>
      </c>
      <c r="Q8" s="93"/>
      <c r="R8" s="93"/>
      <c r="S8" s="93"/>
    </row>
    <row r="9" ht="16.5" customHeight="1" spans="1:19">
      <c r="A9" s="158" t="s">
        <v>30</v>
      </c>
      <c r="B9" s="159"/>
      <c r="C9" s="122">
        <v>12538480.04</v>
      </c>
      <c r="D9" s="122">
        <v>10338480.04</v>
      </c>
      <c r="E9" s="93">
        <v>10338480.04</v>
      </c>
      <c r="F9" s="93"/>
      <c r="G9" s="93"/>
      <c r="H9" s="93"/>
      <c r="I9" s="93"/>
      <c r="J9" s="93"/>
      <c r="K9" s="93"/>
      <c r="L9" s="93"/>
      <c r="M9" s="93"/>
      <c r="N9" s="93"/>
      <c r="O9" s="93">
        <v>2200000</v>
      </c>
      <c r="P9" s="93">
        <v>2200000</v>
      </c>
      <c r="Q9" s="93"/>
      <c r="R9" s="93"/>
      <c r="S9" s="93"/>
    </row>
  </sheetData>
  <mergeCells count="20">
    <mergeCell ref="R1:S1"/>
    <mergeCell ref="A2:S2"/>
    <mergeCell ref="A3:D3"/>
    <mergeCell ref="R3:S3"/>
    <mergeCell ref="D4:N4"/>
    <mergeCell ref="O4:S4"/>
    <mergeCell ref="I5:N5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O21"/>
  <sheetViews>
    <sheetView showZeros="0" workbookViewId="0">
      <selection activeCell="A1" sqref="A1"/>
    </sheetView>
  </sheetViews>
  <sheetFormatPr defaultColWidth="9.14166666666667" defaultRowHeight="14.25" customHeight="1"/>
  <cols>
    <col min="1" max="1" width="14.2833333333333" customWidth="1"/>
    <col min="2" max="2" width="32.575" customWidth="1"/>
    <col min="3" max="6" width="18.85" customWidth="1"/>
    <col min="7" max="7" width="21.2833333333333" customWidth="1"/>
    <col min="8" max="9" width="18.85" customWidth="1"/>
    <col min="10" max="10" width="17.85" customWidth="1"/>
    <col min="11" max="15" width="18.85" customWidth="1"/>
  </cols>
  <sheetData>
    <row r="1" ht="15.75" customHeight="1" spans="15:15">
      <c r="O1" s="56" t="s">
        <v>46</v>
      </c>
    </row>
    <row r="2" ht="28.5" customHeight="1" spans="1:15">
      <c r="A2" s="27" t="s">
        <v>47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ht="15" customHeight="1" spans="1:15">
      <c r="A3" s="103" t="str">
        <f>"单位名称："&amp;"云南省社会保障卡制作发行中心"</f>
        <v>单位名称：云南省社会保障卡制作发行中心</v>
      </c>
      <c r="B3" s="104"/>
      <c r="C3" s="59"/>
      <c r="D3" s="59"/>
      <c r="E3" s="59"/>
      <c r="F3" s="59"/>
      <c r="G3" s="6"/>
      <c r="H3" s="59"/>
      <c r="I3" s="59"/>
      <c r="J3" s="6"/>
      <c r="K3" s="59"/>
      <c r="L3" s="59"/>
      <c r="M3" s="6"/>
      <c r="N3" s="6"/>
      <c r="O3" s="105" t="s">
        <v>2</v>
      </c>
    </row>
    <row r="4" ht="18.75" customHeight="1" spans="1:15">
      <c r="A4" s="9" t="s">
        <v>48</v>
      </c>
      <c r="B4" s="9" t="s">
        <v>49</v>
      </c>
      <c r="C4" s="15" t="s">
        <v>30</v>
      </c>
      <c r="D4" s="62" t="s">
        <v>33</v>
      </c>
      <c r="E4" s="62"/>
      <c r="F4" s="62"/>
      <c r="G4" s="147" t="s">
        <v>34</v>
      </c>
      <c r="H4" s="9" t="s">
        <v>35</v>
      </c>
      <c r="I4" s="9" t="s">
        <v>50</v>
      </c>
      <c r="J4" s="10" t="s">
        <v>51</v>
      </c>
      <c r="K4" s="71" t="s">
        <v>52</v>
      </c>
      <c r="L4" s="71" t="s">
        <v>53</v>
      </c>
      <c r="M4" s="71" t="s">
        <v>54</v>
      </c>
      <c r="N4" s="71" t="s">
        <v>55</v>
      </c>
      <c r="O4" s="88" t="s">
        <v>56</v>
      </c>
    </row>
    <row r="5" ht="30" customHeight="1" spans="1:15">
      <c r="A5" s="18"/>
      <c r="B5" s="18"/>
      <c r="C5" s="18"/>
      <c r="D5" s="62" t="s">
        <v>32</v>
      </c>
      <c r="E5" s="62" t="s">
        <v>57</v>
      </c>
      <c r="F5" s="62" t="s">
        <v>58</v>
      </c>
      <c r="G5" s="18"/>
      <c r="H5" s="18"/>
      <c r="I5" s="18"/>
      <c r="J5" s="62" t="s">
        <v>32</v>
      </c>
      <c r="K5" s="92" t="s">
        <v>52</v>
      </c>
      <c r="L5" s="92" t="s">
        <v>53</v>
      </c>
      <c r="M5" s="92" t="s">
        <v>54</v>
      </c>
      <c r="N5" s="92" t="s">
        <v>55</v>
      </c>
      <c r="O5" s="92" t="s">
        <v>56</v>
      </c>
    </row>
    <row r="6" ht="16.5" customHeight="1" spans="1:15">
      <c r="A6" s="62">
        <v>1</v>
      </c>
      <c r="B6" s="62">
        <v>2</v>
      </c>
      <c r="C6" s="62">
        <v>3</v>
      </c>
      <c r="D6" s="62">
        <v>4</v>
      </c>
      <c r="E6" s="62">
        <v>5</v>
      </c>
      <c r="F6" s="62">
        <v>6</v>
      </c>
      <c r="G6" s="62">
        <v>7</v>
      </c>
      <c r="H6" s="48">
        <v>8</v>
      </c>
      <c r="I6" s="48">
        <v>9</v>
      </c>
      <c r="J6" s="48">
        <v>10</v>
      </c>
      <c r="K6" s="48">
        <v>11</v>
      </c>
      <c r="L6" s="48">
        <v>12</v>
      </c>
      <c r="M6" s="48">
        <v>13</v>
      </c>
      <c r="N6" s="48">
        <v>14</v>
      </c>
      <c r="O6" s="62">
        <v>15</v>
      </c>
    </row>
    <row r="7" ht="20.25" customHeight="1" spans="1:15">
      <c r="A7" s="29" t="s">
        <v>59</v>
      </c>
      <c r="B7" s="29" t="s">
        <v>60</v>
      </c>
      <c r="C7" s="122">
        <v>12236980.04</v>
      </c>
      <c r="D7" s="122">
        <v>12236980.04</v>
      </c>
      <c r="E7" s="122">
        <v>1733480.04</v>
      </c>
      <c r="F7" s="122">
        <v>10503500</v>
      </c>
      <c r="G7" s="93"/>
      <c r="H7" s="122"/>
      <c r="I7" s="122"/>
      <c r="J7" s="122"/>
      <c r="K7" s="122"/>
      <c r="L7" s="122"/>
      <c r="M7" s="93"/>
      <c r="N7" s="122"/>
      <c r="O7" s="122"/>
    </row>
    <row r="8" ht="20.25" customHeight="1" spans="1:15">
      <c r="A8" s="130" t="s">
        <v>61</v>
      </c>
      <c r="B8" s="130" t="s">
        <v>62</v>
      </c>
      <c r="C8" s="122">
        <v>11965980.04</v>
      </c>
      <c r="D8" s="122">
        <v>11965980.04</v>
      </c>
      <c r="E8" s="122">
        <v>1462480.04</v>
      </c>
      <c r="F8" s="122">
        <v>10503500</v>
      </c>
      <c r="G8" s="93"/>
      <c r="H8" s="122"/>
      <c r="I8" s="122"/>
      <c r="J8" s="122"/>
      <c r="K8" s="122"/>
      <c r="L8" s="122"/>
      <c r="M8" s="93"/>
      <c r="N8" s="122"/>
      <c r="O8" s="122"/>
    </row>
    <row r="9" ht="20.25" customHeight="1" spans="1:15">
      <c r="A9" s="131" t="s">
        <v>63</v>
      </c>
      <c r="B9" s="131" t="s">
        <v>64</v>
      </c>
      <c r="C9" s="122">
        <v>11963380</v>
      </c>
      <c r="D9" s="122">
        <v>11963380</v>
      </c>
      <c r="E9" s="122">
        <v>1459880</v>
      </c>
      <c r="F9" s="122">
        <v>10503500</v>
      </c>
      <c r="G9" s="93"/>
      <c r="H9" s="122"/>
      <c r="I9" s="122"/>
      <c r="J9" s="122"/>
      <c r="K9" s="122"/>
      <c r="L9" s="122"/>
      <c r="M9" s="93"/>
      <c r="N9" s="122"/>
      <c r="O9" s="122"/>
    </row>
    <row r="10" ht="20.25" customHeight="1" spans="1:15">
      <c r="A10" s="131" t="s">
        <v>65</v>
      </c>
      <c r="B10" s="131" t="s">
        <v>66</v>
      </c>
      <c r="C10" s="122">
        <v>2600.04</v>
      </c>
      <c r="D10" s="122">
        <v>2600.04</v>
      </c>
      <c r="E10" s="122">
        <v>2600.04</v>
      </c>
      <c r="F10" s="122"/>
      <c r="G10" s="93"/>
      <c r="H10" s="122"/>
      <c r="I10" s="122"/>
      <c r="J10" s="122"/>
      <c r="K10" s="122"/>
      <c r="L10" s="122"/>
      <c r="M10" s="93"/>
      <c r="N10" s="122"/>
      <c r="O10" s="122"/>
    </row>
    <row r="11" ht="20.25" customHeight="1" spans="1:15">
      <c r="A11" s="130" t="s">
        <v>67</v>
      </c>
      <c r="B11" s="130" t="s">
        <v>68</v>
      </c>
      <c r="C11" s="122">
        <v>271000</v>
      </c>
      <c r="D11" s="122">
        <v>271000</v>
      </c>
      <c r="E11" s="122">
        <v>271000</v>
      </c>
      <c r="F11" s="122"/>
      <c r="G11" s="93"/>
      <c r="H11" s="122"/>
      <c r="I11" s="122"/>
      <c r="J11" s="122"/>
      <c r="K11" s="122"/>
      <c r="L11" s="122"/>
      <c r="M11" s="93"/>
      <c r="N11" s="122"/>
      <c r="O11" s="122"/>
    </row>
    <row r="12" ht="20.25" customHeight="1" spans="1:15">
      <c r="A12" s="131" t="s">
        <v>69</v>
      </c>
      <c r="B12" s="131" t="s">
        <v>70</v>
      </c>
      <c r="C12" s="122">
        <v>181000</v>
      </c>
      <c r="D12" s="122">
        <v>181000</v>
      </c>
      <c r="E12" s="122">
        <v>181000</v>
      </c>
      <c r="F12" s="122"/>
      <c r="G12" s="93"/>
      <c r="H12" s="122"/>
      <c r="I12" s="122"/>
      <c r="J12" s="122"/>
      <c r="K12" s="122"/>
      <c r="L12" s="122"/>
      <c r="M12" s="93"/>
      <c r="N12" s="122"/>
      <c r="O12" s="122"/>
    </row>
    <row r="13" ht="20.25" customHeight="1" spans="1:15">
      <c r="A13" s="131" t="s">
        <v>71</v>
      </c>
      <c r="B13" s="131" t="s">
        <v>72</v>
      </c>
      <c r="C13" s="122">
        <v>90000</v>
      </c>
      <c r="D13" s="122">
        <v>90000</v>
      </c>
      <c r="E13" s="122">
        <v>90000</v>
      </c>
      <c r="F13" s="122"/>
      <c r="G13" s="93"/>
      <c r="H13" s="122"/>
      <c r="I13" s="122"/>
      <c r="J13" s="122"/>
      <c r="K13" s="122"/>
      <c r="L13" s="122"/>
      <c r="M13" s="93"/>
      <c r="N13" s="122"/>
      <c r="O13" s="122"/>
    </row>
    <row r="14" ht="20.25" customHeight="1" spans="1:15">
      <c r="A14" s="29" t="s">
        <v>73</v>
      </c>
      <c r="B14" s="29" t="s">
        <v>74</v>
      </c>
      <c r="C14" s="122">
        <v>146500</v>
      </c>
      <c r="D14" s="122">
        <v>146500</v>
      </c>
      <c r="E14" s="122">
        <v>146500</v>
      </c>
      <c r="F14" s="122"/>
      <c r="G14" s="93"/>
      <c r="H14" s="122"/>
      <c r="I14" s="122"/>
      <c r="J14" s="122"/>
      <c r="K14" s="122"/>
      <c r="L14" s="122"/>
      <c r="M14" s="93"/>
      <c r="N14" s="122"/>
      <c r="O14" s="122"/>
    </row>
    <row r="15" ht="20.25" customHeight="1" spans="1:15">
      <c r="A15" s="130" t="s">
        <v>75</v>
      </c>
      <c r="B15" s="130" t="s">
        <v>76</v>
      </c>
      <c r="C15" s="122">
        <v>146500</v>
      </c>
      <c r="D15" s="122">
        <v>146500</v>
      </c>
      <c r="E15" s="122">
        <v>146500</v>
      </c>
      <c r="F15" s="122"/>
      <c r="G15" s="93"/>
      <c r="H15" s="122"/>
      <c r="I15" s="122"/>
      <c r="J15" s="122"/>
      <c r="K15" s="122"/>
      <c r="L15" s="122"/>
      <c r="M15" s="93"/>
      <c r="N15" s="122"/>
      <c r="O15" s="122"/>
    </row>
    <row r="16" ht="20.25" customHeight="1" spans="1:15">
      <c r="A16" s="131" t="s">
        <v>77</v>
      </c>
      <c r="B16" s="131" t="s">
        <v>78</v>
      </c>
      <c r="C16" s="122">
        <v>98000</v>
      </c>
      <c r="D16" s="122">
        <v>98000</v>
      </c>
      <c r="E16" s="122">
        <v>98000</v>
      </c>
      <c r="F16" s="122"/>
      <c r="G16" s="93"/>
      <c r="H16" s="122"/>
      <c r="I16" s="122"/>
      <c r="J16" s="122"/>
      <c r="K16" s="122"/>
      <c r="L16" s="122"/>
      <c r="M16" s="93"/>
      <c r="N16" s="122"/>
      <c r="O16" s="122"/>
    </row>
    <row r="17" ht="20.25" customHeight="1" spans="1:15">
      <c r="A17" s="131" t="s">
        <v>79</v>
      </c>
      <c r="B17" s="131" t="s">
        <v>80</v>
      </c>
      <c r="C17" s="122">
        <v>48500</v>
      </c>
      <c r="D17" s="122">
        <v>48500</v>
      </c>
      <c r="E17" s="122">
        <v>48500</v>
      </c>
      <c r="F17" s="122"/>
      <c r="G17" s="93"/>
      <c r="H17" s="122"/>
      <c r="I17" s="122"/>
      <c r="J17" s="122"/>
      <c r="K17" s="122"/>
      <c r="L17" s="122"/>
      <c r="M17" s="93"/>
      <c r="N17" s="122"/>
      <c r="O17" s="122"/>
    </row>
    <row r="18" ht="20.25" customHeight="1" spans="1:15">
      <c r="A18" s="29" t="s">
        <v>81</v>
      </c>
      <c r="B18" s="29" t="s">
        <v>82</v>
      </c>
      <c r="C18" s="122">
        <v>155000</v>
      </c>
      <c r="D18" s="122">
        <v>155000</v>
      </c>
      <c r="E18" s="122">
        <v>155000</v>
      </c>
      <c r="F18" s="122"/>
      <c r="G18" s="93"/>
      <c r="H18" s="122"/>
      <c r="I18" s="122"/>
      <c r="J18" s="122"/>
      <c r="K18" s="122"/>
      <c r="L18" s="122"/>
      <c r="M18" s="93"/>
      <c r="N18" s="122"/>
      <c r="O18" s="122"/>
    </row>
    <row r="19" ht="20.25" customHeight="1" spans="1:15">
      <c r="A19" s="130" t="s">
        <v>83</v>
      </c>
      <c r="B19" s="130" t="s">
        <v>84</v>
      </c>
      <c r="C19" s="122">
        <v>155000</v>
      </c>
      <c r="D19" s="122">
        <v>155000</v>
      </c>
      <c r="E19" s="122">
        <v>155000</v>
      </c>
      <c r="F19" s="122"/>
      <c r="G19" s="93"/>
      <c r="H19" s="122"/>
      <c r="I19" s="122"/>
      <c r="J19" s="122"/>
      <c r="K19" s="122"/>
      <c r="L19" s="122"/>
      <c r="M19" s="93"/>
      <c r="N19" s="122"/>
      <c r="O19" s="122"/>
    </row>
    <row r="20" ht="20.25" customHeight="1" spans="1:15">
      <c r="A20" s="131" t="s">
        <v>85</v>
      </c>
      <c r="B20" s="131" t="s">
        <v>86</v>
      </c>
      <c r="C20" s="122">
        <v>155000</v>
      </c>
      <c r="D20" s="122">
        <v>155000</v>
      </c>
      <c r="E20" s="122">
        <v>155000</v>
      </c>
      <c r="F20" s="122"/>
      <c r="G20" s="93"/>
      <c r="H20" s="122"/>
      <c r="I20" s="122"/>
      <c r="J20" s="122"/>
      <c r="K20" s="122"/>
      <c r="L20" s="122"/>
      <c r="M20" s="93"/>
      <c r="N20" s="122"/>
      <c r="O20" s="122"/>
    </row>
    <row r="21" ht="17.25" customHeight="1" spans="1:15">
      <c r="A21" s="106" t="s">
        <v>87</v>
      </c>
      <c r="B21" s="107" t="s">
        <v>87</v>
      </c>
      <c r="C21" s="122">
        <v>12538480.04</v>
      </c>
      <c r="D21" s="122">
        <v>12538480.04</v>
      </c>
      <c r="E21" s="122">
        <v>2034980.04</v>
      </c>
      <c r="F21" s="122">
        <v>10503500</v>
      </c>
      <c r="G21" s="93"/>
      <c r="H21" s="122"/>
      <c r="I21" s="122"/>
      <c r="J21" s="122"/>
      <c r="K21" s="122"/>
      <c r="L21" s="122"/>
      <c r="M21" s="93"/>
      <c r="N21" s="122"/>
      <c r="O21" s="122"/>
    </row>
  </sheetData>
  <mergeCells count="11">
    <mergeCell ref="A2:O2"/>
    <mergeCell ref="A3:L3"/>
    <mergeCell ref="D4:F4"/>
    <mergeCell ref="J4:O4"/>
    <mergeCell ref="A21:B21"/>
    <mergeCell ref="A4:A5"/>
    <mergeCell ref="B4:B5"/>
    <mergeCell ref="C4:C5"/>
    <mergeCell ref="G4:G5"/>
    <mergeCell ref="H4:H5"/>
    <mergeCell ref="I4:I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16"/>
  <sheetViews>
    <sheetView showZeros="0" workbookViewId="0">
      <selection activeCell="A1" sqref="A1"/>
    </sheetView>
  </sheetViews>
  <sheetFormatPr defaultColWidth="9.14166666666667" defaultRowHeight="14.25" customHeight="1" outlineLevelCol="3"/>
  <cols>
    <col min="1" max="1" width="49.2833333333333" customWidth="1"/>
    <col min="2" max="2" width="43.3166666666667" customWidth="1"/>
    <col min="3" max="3" width="48.575" customWidth="1"/>
    <col min="4" max="4" width="41.175" customWidth="1"/>
  </cols>
  <sheetData>
    <row r="1" customHeight="1" spans="4:4">
      <c r="D1" s="101" t="s">
        <v>88</v>
      </c>
    </row>
    <row r="2" ht="31.5" customHeight="1" spans="1:4">
      <c r="A2" s="45" t="s">
        <v>89</v>
      </c>
      <c r="B2" s="134"/>
      <c r="C2" s="134"/>
      <c r="D2" s="134"/>
    </row>
    <row r="3" ht="17.25" customHeight="1" spans="1:4">
      <c r="A3" s="4" t="str">
        <f>"单位名称："&amp;"云南省社会保障卡制作发行中心"</f>
        <v>单位名称：云南省社会保障卡制作发行中心</v>
      </c>
      <c r="B3" s="135"/>
      <c r="C3" s="135"/>
      <c r="D3" s="102" t="s">
        <v>2</v>
      </c>
    </row>
    <row r="4" ht="24.65" customHeight="1" spans="1:4">
      <c r="A4" s="10" t="s">
        <v>3</v>
      </c>
      <c r="B4" s="12"/>
      <c r="C4" s="10" t="s">
        <v>4</v>
      </c>
      <c r="D4" s="12"/>
    </row>
    <row r="5" ht="15.65" customHeight="1" spans="1:4">
      <c r="A5" s="15" t="s">
        <v>5</v>
      </c>
      <c r="B5" s="136" t="s">
        <v>6</v>
      </c>
      <c r="C5" s="15" t="s">
        <v>90</v>
      </c>
      <c r="D5" s="136" t="s">
        <v>6</v>
      </c>
    </row>
    <row r="6" ht="14.15" customHeight="1" spans="1:4">
      <c r="A6" s="18"/>
      <c r="B6" s="17"/>
      <c r="C6" s="18"/>
      <c r="D6" s="17"/>
    </row>
    <row r="7" ht="29.15" customHeight="1" spans="1:4">
      <c r="A7" s="137" t="s">
        <v>91</v>
      </c>
      <c r="B7" s="138">
        <v>10338480.04</v>
      </c>
      <c r="C7" s="139" t="s">
        <v>92</v>
      </c>
      <c r="D7" s="138">
        <v>12538480.04</v>
      </c>
    </row>
    <row r="8" ht="29.15" customHeight="1" spans="1:4">
      <c r="A8" s="140" t="s">
        <v>93</v>
      </c>
      <c r="B8" s="93">
        <v>10338480.04</v>
      </c>
      <c r="C8" s="23" t="str">
        <f>"（一）"&amp;"社会保障和就业支出"</f>
        <v>（一）社会保障和就业支出</v>
      </c>
      <c r="D8" s="93">
        <v>12236980.04</v>
      </c>
    </row>
    <row r="9" ht="29.15" customHeight="1" spans="1:4">
      <c r="A9" s="140" t="s">
        <v>94</v>
      </c>
      <c r="B9" s="93"/>
      <c r="C9" s="23" t="str">
        <f>"（二）"&amp;"卫生健康支出"</f>
        <v>（二）卫生健康支出</v>
      </c>
      <c r="D9" s="93">
        <v>146500</v>
      </c>
    </row>
    <row r="10" ht="29.15" customHeight="1" spans="1:4">
      <c r="A10" s="140" t="s">
        <v>95</v>
      </c>
      <c r="B10" s="93"/>
      <c r="C10" s="23" t="str">
        <f>"（三）"&amp;"住房保障支出"</f>
        <v>（三）住房保障支出</v>
      </c>
      <c r="D10" s="93">
        <v>155000</v>
      </c>
    </row>
    <row r="11" ht="29.15" customHeight="1" spans="1:4">
      <c r="A11" s="141" t="s">
        <v>96</v>
      </c>
      <c r="B11" s="142">
        <v>2200000</v>
      </c>
      <c r="C11" s="143"/>
      <c r="D11" s="142"/>
    </row>
    <row r="12" ht="29.15" customHeight="1" spans="1:4">
      <c r="A12" s="140" t="s">
        <v>93</v>
      </c>
      <c r="B12" s="122">
        <v>2200000</v>
      </c>
      <c r="C12" s="143"/>
      <c r="D12" s="142"/>
    </row>
    <row r="13" ht="29.15" customHeight="1" spans="1:4">
      <c r="A13" s="144" t="s">
        <v>94</v>
      </c>
      <c r="B13" s="122"/>
      <c r="C13" s="143"/>
      <c r="D13" s="142"/>
    </row>
    <row r="14" ht="29.15" customHeight="1" spans="1:4">
      <c r="A14" s="144" t="s">
        <v>95</v>
      </c>
      <c r="B14" s="142"/>
      <c r="C14" s="143"/>
      <c r="D14" s="142"/>
    </row>
    <row r="15" ht="29.15" customHeight="1" spans="1:4">
      <c r="A15" s="145"/>
      <c r="B15" s="142"/>
      <c r="C15" s="146" t="s">
        <v>97</v>
      </c>
      <c r="D15" s="142"/>
    </row>
    <row r="16" ht="29.15" customHeight="1" spans="1:4">
      <c r="A16" s="145" t="s">
        <v>98</v>
      </c>
      <c r="B16" s="142">
        <v>12538480.04</v>
      </c>
      <c r="C16" s="143" t="s">
        <v>25</v>
      </c>
      <c r="D16" s="142">
        <v>12538480.04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21"/>
  <sheetViews>
    <sheetView showZeros="0" workbookViewId="0">
      <selection activeCell="A1" sqref="A1"/>
    </sheetView>
  </sheetViews>
  <sheetFormatPr defaultColWidth="9.14166666666667" defaultRowHeight="14.25" customHeight="1" outlineLevelCol="6"/>
  <cols>
    <col min="1" max="1" width="20.1416666666667" customWidth="1"/>
    <col min="2" max="2" width="37.3166666666667" customWidth="1"/>
    <col min="3" max="3" width="24.2833333333333" customWidth="1"/>
    <col min="4" max="6" width="25.0333333333333" customWidth="1"/>
    <col min="7" max="7" width="24.2833333333333" customWidth="1"/>
  </cols>
  <sheetData>
    <row r="1" ht="12" customHeight="1" spans="4:7">
      <c r="D1" s="114"/>
      <c r="F1" s="56"/>
      <c r="G1" s="56" t="s">
        <v>99</v>
      </c>
    </row>
    <row r="2" ht="39" customHeight="1" spans="1:7">
      <c r="A2" s="3" t="s">
        <v>100</v>
      </c>
      <c r="B2" s="3"/>
      <c r="C2" s="3"/>
      <c r="D2" s="3"/>
      <c r="E2" s="3"/>
      <c r="F2" s="3"/>
      <c r="G2" s="3"/>
    </row>
    <row r="3" ht="18" customHeight="1" spans="1:7">
      <c r="A3" s="4" t="str">
        <f>"单位名称："&amp;"云南省社会保障卡制作发行中心"</f>
        <v>单位名称：云南省社会保障卡制作发行中心</v>
      </c>
      <c r="F3" s="105"/>
      <c r="G3" s="105" t="s">
        <v>2</v>
      </c>
    </row>
    <row r="4" ht="20.25" customHeight="1" spans="1:7">
      <c r="A4" s="124" t="s">
        <v>101</v>
      </c>
      <c r="B4" s="125"/>
      <c r="C4" s="126" t="s">
        <v>30</v>
      </c>
      <c r="D4" s="11" t="s">
        <v>57</v>
      </c>
      <c r="E4" s="11"/>
      <c r="F4" s="12"/>
      <c r="G4" s="126" t="s">
        <v>58</v>
      </c>
    </row>
    <row r="5" ht="20.25" customHeight="1" spans="1:7">
      <c r="A5" s="127" t="s">
        <v>48</v>
      </c>
      <c r="B5" s="128" t="s">
        <v>49</v>
      </c>
      <c r="C5" s="95"/>
      <c r="D5" s="95" t="s">
        <v>32</v>
      </c>
      <c r="E5" s="95" t="s">
        <v>102</v>
      </c>
      <c r="F5" s="95" t="s">
        <v>103</v>
      </c>
      <c r="G5" s="95"/>
    </row>
    <row r="6" ht="13.5" customHeight="1" spans="1:7">
      <c r="A6" s="129" t="s">
        <v>104</v>
      </c>
      <c r="B6" s="129" t="s">
        <v>105</v>
      </c>
      <c r="C6" s="129" t="s">
        <v>106</v>
      </c>
      <c r="D6" s="62"/>
      <c r="E6" s="129" t="s">
        <v>107</v>
      </c>
      <c r="F6" s="129" t="s">
        <v>108</v>
      </c>
      <c r="G6" s="129" t="s">
        <v>109</v>
      </c>
    </row>
    <row r="7" ht="18" customHeight="1" spans="1:7">
      <c r="A7" s="29" t="s">
        <v>59</v>
      </c>
      <c r="B7" s="29" t="s">
        <v>60</v>
      </c>
      <c r="C7" s="22">
        <v>10036980.04</v>
      </c>
      <c r="D7" s="22">
        <v>1733480.04</v>
      </c>
      <c r="E7" s="22">
        <v>1547600.04</v>
      </c>
      <c r="F7" s="22">
        <v>185880</v>
      </c>
      <c r="G7" s="22">
        <v>8303500</v>
      </c>
    </row>
    <row r="8" ht="18" customHeight="1" spans="1:7">
      <c r="A8" s="29" t="s">
        <v>61</v>
      </c>
      <c r="B8" s="130" t="s">
        <v>62</v>
      </c>
      <c r="C8" s="22">
        <v>9765980.04</v>
      </c>
      <c r="D8" s="22">
        <v>1462480.04</v>
      </c>
      <c r="E8" s="22">
        <v>1276600.04</v>
      </c>
      <c r="F8" s="22">
        <v>185880</v>
      </c>
      <c r="G8" s="22">
        <v>8303500</v>
      </c>
    </row>
    <row r="9" ht="18" customHeight="1" spans="1:7">
      <c r="A9" s="29" t="s">
        <v>63</v>
      </c>
      <c r="B9" s="131" t="s">
        <v>64</v>
      </c>
      <c r="C9" s="22">
        <v>9763380</v>
      </c>
      <c r="D9" s="22">
        <v>1459880</v>
      </c>
      <c r="E9" s="22">
        <v>1274000</v>
      </c>
      <c r="F9" s="22">
        <v>185880</v>
      </c>
      <c r="G9" s="22">
        <v>8303500</v>
      </c>
    </row>
    <row r="10" ht="18" customHeight="1" spans="1:7">
      <c r="A10" s="29" t="s">
        <v>65</v>
      </c>
      <c r="B10" s="131" t="s">
        <v>66</v>
      </c>
      <c r="C10" s="22">
        <v>2600.04</v>
      </c>
      <c r="D10" s="22">
        <v>2600.04</v>
      </c>
      <c r="E10" s="22">
        <v>2600.04</v>
      </c>
      <c r="F10" s="22"/>
      <c r="G10" s="22"/>
    </row>
    <row r="11" ht="18" customHeight="1" spans="1:7">
      <c r="A11" s="29" t="s">
        <v>67</v>
      </c>
      <c r="B11" s="130" t="s">
        <v>68</v>
      </c>
      <c r="C11" s="22">
        <v>271000</v>
      </c>
      <c r="D11" s="22">
        <v>271000</v>
      </c>
      <c r="E11" s="22">
        <v>271000</v>
      </c>
      <c r="F11" s="22"/>
      <c r="G11" s="22"/>
    </row>
    <row r="12" ht="18" customHeight="1" spans="1:7">
      <c r="A12" s="29" t="s">
        <v>69</v>
      </c>
      <c r="B12" s="131" t="s">
        <v>70</v>
      </c>
      <c r="C12" s="22">
        <v>181000</v>
      </c>
      <c r="D12" s="22">
        <v>181000</v>
      </c>
      <c r="E12" s="22">
        <v>181000</v>
      </c>
      <c r="F12" s="22"/>
      <c r="G12" s="22"/>
    </row>
    <row r="13" ht="18" customHeight="1" spans="1:7">
      <c r="A13" s="29" t="s">
        <v>71</v>
      </c>
      <c r="B13" s="131" t="s">
        <v>72</v>
      </c>
      <c r="C13" s="22">
        <v>90000</v>
      </c>
      <c r="D13" s="22">
        <v>90000</v>
      </c>
      <c r="E13" s="22">
        <v>90000</v>
      </c>
      <c r="F13" s="22"/>
      <c r="G13" s="22"/>
    </row>
    <row r="14" ht="18" customHeight="1" spans="1:7">
      <c r="A14" s="29" t="s">
        <v>73</v>
      </c>
      <c r="B14" s="29" t="s">
        <v>74</v>
      </c>
      <c r="C14" s="22">
        <v>146500</v>
      </c>
      <c r="D14" s="22">
        <v>146500</v>
      </c>
      <c r="E14" s="22">
        <v>146500</v>
      </c>
      <c r="F14" s="22"/>
      <c r="G14" s="22"/>
    </row>
    <row r="15" ht="18" customHeight="1" spans="1:7">
      <c r="A15" s="29" t="s">
        <v>75</v>
      </c>
      <c r="B15" s="130" t="s">
        <v>76</v>
      </c>
      <c r="C15" s="22">
        <v>146500</v>
      </c>
      <c r="D15" s="22">
        <v>146500</v>
      </c>
      <c r="E15" s="22">
        <v>146500</v>
      </c>
      <c r="F15" s="22"/>
      <c r="G15" s="22"/>
    </row>
    <row r="16" ht="18" customHeight="1" spans="1:7">
      <c r="A16" s="29" t="s">
        <v>77</v>
      </c>
      <c r="B16" s="131" t="s">
        <v>78</v>
      </c>
      <c r="C16" s="22">
        <v>98000</v>
      </c>
      <c r="D16" s="22">
        <v>98000</v>
      </c>
      <c r="E16" s="22">
        <v>98000</v>
      </c>
      <c r="F16" s="22"/>
      <c r="G16" s="22"/>
    </row>
    <row r="17" ht="18" customHeight="1" spans="1:7">
      <c r="A17" s="29" t="s">
        <v>79</v>
      </c>
      <c r="B17" s="131" t="s">
        <v>80</v>
      </c>
      <c r="C17" s="22">
        <v>48500</v>
      </c>
      <c r="D17" s="22">
        <v>48500</v>
      </c>
      <c r="E17" s="22">
        <v>48500</v>
      </c>
      <c r="F17" s="22"/>
      <c r="G17" s="22"/>
    </row>
    <row r="18" ht="18" customHeight="1" spans="1:7">
      <c r="A18" s="29" t="s">
        <v>81</v>
      </c>
      <c r="B18" s="29" t="s">
        <v>82</v>
      </c>
      <c r="C18" s="22">
        <v>155000</v>
      </c>
      <c r="D18" s="22">
        <v>155000</v>
      </c>
      <c r="E18" s="22">
        <v>155000</v>
      </c>
      <c r="F18" s="22"/>
      <c r="G18" s="22"/>
    </row>
    <row r="19" ht="18" customHeight="1" spans="1:7">
      <c r="A19" s="29" t="s">
        <v>83</v>
      </c>
      <c r="B19" s="130" t="s">
        <v>84</v>
      </c>
      <c r="C19" s="22">
        <v>155000</v>
      </c>
      <c r="D19" s="22">
        <v>155000</v>
      </c>
      <c r="E19" s="22">
        <v>155000</v>
      </c>
      <c r="F19" s="22"/>
      <c r="G19" s="22"/>
    </row>
    <row r="20" ht="18" customHeight="1" spans="1:7">
      <c r="A20" s="29" t="s">
        <v>85</v>
      </c>
      <c r="B20" s="131" t="s">
        <v>86</v>
      </c>
      <c r="C20" s="22">
        <v>155000</v>
      </c>
      <c r="D20" s="22">
        <v>155000</v>
      </c>
      <c r="E20" s="22">
        <v>155000</v>
      </c>
      <c r="F20" s="22"/>
      <c r="G20" s="22"/>
    </row>
    <row r="21" ht="18" customHeight="1" spans="1:7">
      <c r="A21" s="132" t="s">
        <v>87</v>
      </c>
      <c r="B21" s="133" t="s">
        <v>87</v>
      </c>
      <c r="C21" s="22">
        <v>10338480.04</v>
      </c>
      <c r="D21" s="22">
        <v>2034980.04</v>
      </c>
      <c r="E21" s="22">
        <v>1849100.04</v>
      </c>
      <c r="F21" s="22">
        <v>185880</v>
      </c>
      <c r="G21" s="22">
        <v>8303500</v>
      </c>
    </row>
  </sheetData>
  <mergeCells count="7">
    <mergeCell ref="A2:G2"/>
    <mergeCell ref="A3:E3"/>
    <mergeCell ref="A4:B4"/>
    <mergeCell ref="D4:F4"/>
    <mergeCell ref="A21:B21"/>
    <mergeCell ref="C4:C5"/>
    <mergeCell ref="G4:G5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7"/>
  <sheetViews>
    <sheetView showZeros="0" workbookViewId="0">
      <selection activeCell="A1" sqref="A1"/>
    </sheetView>
  </sheetViews>
  <sheetFormatPr defaultColWidth="9.14166666666667" defaultRowHeight="14.25" customHeight="1" outlineLevelRow="6" outlineLevelCol="5"/>
  <cols>
    <col min="1" max="1" width="27.425" customWidth="1"/>
    <col min="2" max="6" width="31.175" customWidth="1"/>
  </cols>
  <sheetData>
    <row r="1" ht="12" customHeight="1" spans="1:6">
      <c r="A1" s="118"/>
      <c r="B1" s="118"/>
      <c r="C1" s="61"/>
      <c r="F1" s="60" t="s">
        <v>110</v>
      </c>
    </row>
    <row r="2" ht="25.5" customHeight="1" spans="1:6">
      <c r="A2" s="119" t="s">
        <v>111</v>
      </c>
      <c r="B2" s="119"/>
      <c r="C2" s="119"/>
      <c r="D2" s="119"/>
      <c r="E2" s="119"/>
      <c r="F2" s="119"/>
    </row>
    <row r="3" ht="15.75" customHeight="1" spans="1:6">
      <c r="A3" s="4" t="str">
        <f>"单位名称："&amp;"云南省社会保障卡制作发行中心"</f>
        <v>单位名称：云南省社会保障卡制作发行中心</v>
      </c>
      <c r="B3" s="118"/>
      <c r="C3" s="61"/>
      <c r="F3" s="60" t="s">
        <v>112</v>
      </c>
    </row>
    <row r="4" ht="19.5" customHeight="1" spans="1:6">
      <c r="A4" s="9" t="s">
        <v>113</v>
      </c>
      <c r="B4" s="15" t="s">
        <v>114</v>
      </c>
      <c r="C4" s="10" t="s">
        <v>115</v>
      </c>
      <c r="D4" s="11"/>
      <c r="E4" s="12"/>
      <c r="F4" s="15" t="s">
        <v>116</v>
      </c>
    </row>
    <row r="5" ht="19.5" customHeight="1" spans="1:6">
      <c r="A5" s="17"/>
      <c r="B5" s="18"/>
      <c r="C5" s="62" t="s">
        <v>32</v>
      </c>
      <c r="D5" s="62" t="s">
        <v>117</v>
      </c>
      <c r="E5" s="62" t="s">
        <v>118</v>
      </c>
      <c r="F5" s="18"/>
    </row>
    <row r="6" ht="18.75" customHeight="1" spans="1:6">
      <c r="A6" s="120">
        <v>1</v>
      </c>
      <c r="B6" s="120">
        <v>2</v>
      </c>
      <c r="C6" s="121">
        <v>3</v>
      </c>
      <c r="D6" s="120">
        <v>4</v>
      </c>
      <c r="E6" s="120">
        <v>5</v>
      </c>
      <c r="F6" s="120">
        <v>6</v>
      </c>
    </row>
    <row r="7" ht="18.75" customHeight="1" spans="1:6">
      <c r="A7" s="122">
        <v>57800</v>
      </c>
      <c r="B7" s="122"/>
      <c r="C7" s="123">
        <v>36000</v>
      </c>
      <c r="D7" s="122"/>
      <c r="E7" s="122">
        <v>36000</v>
      </c>
      <c r="F7" s="122">
        <v>21800</v>
      </c>
    </row>
  </sheetData>
  <mergeCells count="6">
    <mergeCell ref="A2:F2"/>
    <mergeCell ref="A3:D3"/>
    <mergeCell ref="C4:E4"/>
    <mergeCell ref="A4:A5"/>
    <mergeCell ref="B4:B5"/>
    <mergeCell ref="F4:F5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28"/>
  <sheetViews>
    <sheetView showZeros="0" workbookViewId="0">
      <selection activeCell="A1" sqref="A1"/>
    </sheetView>
  </sheetViews>
  <sheetFormatPr defaultColWidth="9.14166666666667" defaultRowHeight="14.25" customHeight="1"/>
  <cols>
    <col min="1" max="1" width="28.7" customWidth="1"/>
    <col min="2" max="3" width="23.85" customWidth="1"/>
    <col min="4" max="4" width="14.6" customWidth="1"/>
    <col min="5" max="5" width="18.45" customWidth="1"/>
    <col min="6" max="6" width="14.7416666666667" customWidth="1"/>
    <col min="7" max="7" width="18.8833333333333" customWidth="1"/>
    <col min="8" max="13" width="15.3166666666667" customWidth="1"/>
    <col min="14" max="16" width="14.7416666666667" customWidth="1"/>
    <col min="17" max="17" width="14.8833333333333" customWidth="1"/>
    <col min="18" max="23" width="15.0333333333333" customWidth="1"/>
  </cols>
  <sheetData>
    <row r="1" ht="13.5" customHeight="1" spans="4:23">
      <c r="D1" s="1"/>
      <c r="E1" s="1"/>
      <c r="F1" s="1"/>
      <c r="G1" s="1"/>
      <c r="U1" s="114"/>
      <c r="W1" s="56" t="s">
        <v>119</v>
      </c>
    </row>
    <row r="2" ht="27.75" customHeight="1" spans="1:23">
      <c r="A2" s="27" t="s">
        <v>120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ht="13.5" customHeight="1" spans="1:23">
      <c r="A3" s="4" t="str">
        <f>"单位名称："&amp;"云南省社会保障卡制作发行中心"</f>
        <v>单位名称：云南省社会保障卡制作发行中心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U3" s="114"/>
      <c r="W3" s="105" t="s">
        <v>112</v>
      </c>
    </row>
    <row r="4" ht="21.75" customHeight="1" spans="1:23">
      <c r="A4" s="8" t="s">
        <v>121</v>
      </c>
      <c r="B4" s="8" t="s">
        <v>122</v>
      </c>
      <c r="C4" s="8" t="s">
        <v>123</v>
      </c>
      <c r="D4" s="9" t="s">
        <v>124</v>
      </c>
      <c r="E4" s="9" t="s">
        <v>125</v>
      </c>
      <c r="F4" s="9" t="s">
        <v>126</v>
      </c>
      <c r="G4" s="9" t="s">
        <v>127</v>
      </c>
      <c r="H4" s="62" t="s">
        <v>128</v>
      </c>
      <c r="I4" s="62"/>
      <c r="J4" s="62"/>
      <c r="K4" s="62"/>
      <c r="L4" s="111"/>
      <c r="M4" s="111"/>
      <c r="N4" s="111"/>
      <c r="O4" s="111"/>
      <c r="P4" s="111"/>
      <c r="Q4" s="47"/>
      <c r="R4" s="62"/>
      <c r="S4" s="62"/>
      <c r="T4" s="62"/>
      <c r="U4" s="62"/>
      <c r="V4" s="62"/>
      <c r="W4" s="62"/>
    </row>
    <row r="5" ht="21.75" customHeight="1" spans="1:23">
      <c r="A5" s="13"/>
      <c r="B5" s="13"/>
      <c r="C5" s="13"/>
      <c r="D5" s="14"/>
      <c r="E5" s="14"/>
      <c r="F5" s="14"/>
      <c r="G5" s="14"/>
      <c r="H5" s="62" t="s">
        <v>30</v>
      </c>
      <c r="I5" s="47" t="s">
        <v>33</v>
      </c>
      <c r="J5" s="47"/>
      <c r="K5" s="47"/>
      <c r="L5" s="111"/>
      <c r="M5" s="111"/>
      <c r="N5" s="111" t="s">
        <v>129</v>
      </c>
      <c r="O5" s="111"/>
      <c r="P5" s="111"/>
      <c r="Q5" s="47" t="s">
        <v>36</v>
      </c>
      <c r="R5" s="62" t="s">
        <v>51</v>
      </c>
      <c r="S5" s="47"/>
      <c r="T5" s="47"/>
      <c r="U5" s="47"/>
      <c r="V5" s="47"/>
      <c r="W5" s="47"/>
    </row>
    <row r="6" ht="15" customHeight="1" spans="1:23">
      <c r="A6" s="16"/>
      <c r="B6" s="16"/>
      <c r="C6" s="16"/>
      <c r="D6" s="17"/>
      <c r="E6" s="17"/>
      <c r="F6" s="17"/>
      <c r="G6" s="17"/>
      <c r="H6" s="62"/>
      <c r="I6" s="47" t="s">
        <v>130</v>
      </c>
      <c r="J6" s="47" t="s">
        <v>131</v>
      </c>
      <c r="K6" s="47" t="s">
        <v>132</v>
      </c>
      <c r="L6" s="117" t="s">
        <v>133</v>
      </c>
      <c r="M6" s="117" t="s">
        <v>134</v>
      </c>
      <c r="N6" s="117" t="s">
        <v>33</v>
      </c>
      <c r="O6" s="117" t="s">
        <v>34</v>
      </c>
      <c r="P6" s="117" t="s">
        <v>35</v>
      </c>
      <c r="Q6" s="47"/>
      <c r="R6" s="47" t="s">
        <v>32</v>
      </c>
      <c r="S6" s="47" t="s">
        <v>43</v>
      </c>
      <c r="T6" s="47" t="s">
        <v>135</v>
      </c>
      <c r="U6" s="47" t="s">
        <v>39</v>
      </c>
      <c r="V6" s="47" t="s">
        <v>40</v>
      </c>
      <c r="W6" s="47" t="s">
        <v>41</v>
      </c>
    </row>
    <row r="7" ht="27.75" customHeight="1" spans="1:23">
      <c r="A7" s="16"/>
      <c r="B7" s="16"/>
      <c r="C7" s="16"/>
      <c r="D7" s="17"/>
      <c r="E7" s="17"/>
      <c r="F7" s="17"/>
      <c r="G7" s="17"/>
      <c r="H7" s="62"/>
      <c r="I7" s="47"/>
      <c r="J7" s="47"/>
      <c r="K7" s="47"/>
      <c r="L7" s="117"/>
      <c r="M7" s="117"/>
      <c r="N7" s="117"/>
      <c r="O7" s="117"/>
      <c r="P7" s="117"/>
      <c r="Q7" s="47"/>
      <c r="R7" s="47"/>
      <c r="S7" s="47"/>
      <c r="T7" s="47"/>
      <c r="U7" s="47"/>
      <c r="V7" s="47"/>
      <c r="W7" s="47"/>
    </row>
    <row r="8" ht="15" customHeight="1" spans="1:23">
      <c r="A8" s="115">
        <v>1</v>
      </c>
      <c r="B8" s="115">
        <v>2</v>
      </c>
      <c r="C8" s="115">
        <v>3</v>
      </c>
      <c r="D8" s="115">
        <v>4</v>
      </c>
      <c r="E8" s="115">
        <v>5</v>
      </c>
      <c r="F8" s="115">
        <v>6</v>
      </c>
      <c r="G8" s="115">
        <v>7</v>
      </c>
      <c r="H8" s="115">
        <v>8</v>
      </c>
      <c r="I8" s="115">
        <v>9</v>
      </c>
      <c r="J8" s="115">
        <v>10</v>
      </c>
      <c r="K8" s="115">
        <v>11</v>
      </c>
      <c r="L8" s="115">
        <v>12</v>
      </c>
      <c r="M8" s="115">
        <v>13</v>
      </c>
      <c r="N8" s="115">
        <v>14</v>
      </c>
      <c r="O8" s="115">
        <v>15</v>
      </c>
      <c r="P8" s="115">
        <v>16</v>
      </c>
      <c r="Q8" s="115">
        <v>17</v>
      </c>
      <c r="R8" s="115">
        <v>18</v>
      </c>
      <c r="S8" s="115">
        <v>19</v>
      </c>
      <c r="T8" s="115">
        <v>20</v>
      </c>
      <c r="U8" s="115">
        <v>21</v>
      </c>
      <c r="V8" s="115">
        <v>22</v>
      </c>
      <c r="W8" s="115">
        <v>23</v>
      </c>
    </row>
    <row r="9" ht="18.75" customHeight="1" spans="1:23">
      <c r="A9" s="23" t="s">
        <v>45</v>
      </c>
      <c r="B9" s="110"/>
      <c r="C9" s="23"/>
      <c r="D9" s="23"/>
      <c r="E9" s="23"/>
      <c r="F9" s="23"/>
      <c r="G9" s="23"/>
      <c r="H9" s="22">
        <v>2034980.04</v>
      </c>
      <c r="I9" s="22">
        <v>2034980.04</v>
      </c>
      <c r="J9" s="22"/>
      <c r="K9" s="22"/>
      <c r="L9" s="22">
        <v>2034980.04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</row>
    <row r="10" ht="31.4" customHeight="1" spans="1:23">
      <c r="A10" s="116" t="s">
        <v>45</v>
      </c>
      <c r="B10" s="110" t="s">
        <v>136</v>
      </c>
      <c r="C10" s="23" t="s">
        <v>137</v>
      </c>
      <c r="D10" s="23" t="s">
        <v>65</v>
      </c>
      <c r="E10" s="23" t="s">
        <v>66</v>
      </c>
      <c r="F10" s="23" t="s">
        <v>138</v>
      </c>
      <c r="G10" s="23" t="s">
        <v>139</v>
      </c>
      <c r="H10" s="22">
        <v>2600.04</v>
      </c>
      <c r="I10" s="22">
        <v>2600.04</v>
      </c>
      <c r="J10" s="22"/>
      <c r="K10" s="22"/>
      <c r="L10" s="22">
        <v>2600.04</v>
      </c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</row>
    <row r="11" ht="31.4" customHeight="1" spans="1:23">
      <c r="A11" s="116" t="s">
        <v>45</v>
      </c>
      <c r="B11" s="110" t="s">
        <v>136</v>
      </c>
      <c r="C11" s="23" t="s">
        <v>137</v>
      </c>
      <c r="D11" s="23" t="s">
        <v>69</v>
      </c>
      <c r="E11" s="23" t="s">
        <v>70</v>
      </c>
      <c r="F11" s="23" t="s">
        <v>140</v>
      </c>
      <c r="G11" s="23" t="s">
        <v>141</v>
      </c>
      <c r="H11" s="22">
        <v>181000</v>
      </c>
      <c r="I11" s="22">
        <v>181000</v>
      </c>
      <c r="J11" s="22"/>
      <c r="K11" s="22"/>
      <c r="L11" s="22">
        <v>181000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ht="31.4" customHeight="1" spans="1:23">
      <c r="A12" s="116" t="s">
        <v>45</v>
      </c>
      <c r="B12" s="110" t="s">
        <v>136</v>
      </c>
      <c r="C12" s="23" t="s">
        <v>137</v>
      </c>
      <c r="D12" s="23" t="s">
        <v>71</v>
      </c>
      <c r="E12" s="23" t="s">
        <v>72</v>
      </c>
      <c r="F12" s="23" t="s">
        <v>142</v>
      </c>
      <c r="G12" s="23" t="s">
        <v>143</v>
      </c>
      <c r="H12" s="22">
        <v>90000</v>
      </c>
      <c r="I12" s="22">
        <v>90000</v>
      </c>
      <c r="J12" s="22"/>
      <c r="K12" s="22"/>
      <c r="L12" s="22">
        <v>90000</v>
      </c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</row>
    <row r="13" ht="31.4" customHeight="1" spans="1:23">
      <c r="A13" s="116" t="s">
        <v>45</v>
      </c>
      <c r="B13" s="110" t="s">
        <v>136</v>
      </c>
      <c r="C13" s="23" t="s">
        <v>137</v>
      </c>
      <c r="D13" s="23" t="s">
        <v>77</v>
      </c>
      <c r="E13" s="23" t="s">
        <v>78</v>
      </c>
      <c r="F13" s="23" t="s">
        <v>144</v>
      </c>
      <c r="G13" s="23" t="s">
        <v>145</v>
      </c>
      <c r="H13" s="22">
        <v>98000</v>
      </c>
      <c r="I13" s="22">
        <v>98000</v>
      </c>
      <c r="J13" s="22"/>
      <c r="K13" s="22"/>
      <c r="L13" s="22">
        <v>98000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</row>
    <row r="14" ht="31.4" customHeight="1" spans="1:23">
      <c r="A14" s="116" t="s">
        <v>45</v>
      </c>
      <c r="B14" s="110" t="s">
        <v>136</v>
      </c>
      <c r="C14" s="23" t="s">
        <v>137</v>
      </c>
      <c r="D14" s="23" t="s">
        <v>79</v>
      </c>
      <c r="E14" s="23" t="s">
        <v>80</v>
      </c>
      <c r="F14" s="23" t="s">
        <v>146</v>
      </c>
      <c r="G14" s="23" t="s">
        <v>147</v>
      </c>
      <c r="H14" s="22">
        <v>48500</v>
      </c>
      <c r="I14" s="22">
        <v>48500</v>
      </c>
      <c r="J14" s="22"/>
      <c r="K14" s="22"/>
      <c r="L14" s="22">
        <v>48500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</row>
    <row r="15" ht="31.4" customHeight="1" spans="1:23">
      <c r="A15" s="116" t="s">
        <v>45</v>
      </c>
      <c r="B15" s="110" t="s">
        <v>148</v>
      </c>
      <c r="C15" s="23" t="s">
        <v>149</v>
      </c>
      <c r="D15" s="23" t="s">
        <v>85</v>
      </c>
      <c r="E15" s="23" t="s">
        <v>86</v>
      </c>
      <c r="F15" s="23" t="s">
        <v>150</v>
      </c>
      <c r="G15" s="23" t="s">
        <v>86</v>
      </c>
      <c r="H15" s="22">
        <v>155000</v>
      </c>
      <c r="I15" s="22">
        <v>155000</v>
      </c>
      <c r="J15" s="22"/>
      <c r="K15" s="22"/>
      <c r="L15" s="22">
        <v>155000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</row>
    <row r="16" ht="31.4" customHeight="1" spans="1:23">
      <c r="A16" s="116" t="s">
        <v>45</v>
      </c>
      <c r="B16" s="110" t="s">
        <v>151</v>
      </c>
      <c r="C16" s="23" t="s">
        <v>152</v>
      </c>
      <c r="D16" s="23" t="s">
        <v>63</v>
      </c>
      <c r="E16" s="23" t="s">
        <v>64</v>
      </c>
      <c r="F16" s="23" t="s">
        <v>153</v>
      </c>
      <c r="G16" s="23" t="s">
        <v>154</v>
      </c>
      <c r="H16" s="22">
        <v>410000</v>
      </c>
      <c r="I16" s="22">
        <v>410000</v>
      </c>
      <c r="J16" s="22"/>
      <c r="K16" s="22"/>
      <c r="L16" s="22">
        <v>410000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</row>
    <row r="17" ht="31.4" customHeight="1" spans="1:23">
      <c r="A17" s="116" t="s">
        <v>45</v>
      </c>
      <c r="B17" s="110" t="s">
        <v>151</v>
      </c>
      <c r="C17" s="23" t="s">
        <v>152</v>
      </c>
      <c r="D17" s="23" t="s">
        <v>63</v>
      </c>
      <c r="E17" s="23" t="s">
        <v>64</v>
      </c>
      <c r="F17" s="23" t="s">
        <v>155</v>
      </c>
      <c r="G17" s="23" t="s">
        <v>156</v>
      </c>
      <c r="H17" s="22">
        <v>11000</v>
      </c>
      <c r="I17" s="22">
        <v>11000</v>
      </c>
      <c r="J17" s="22"/>
      <c r="K17" s="22"/>
      <c r="L17" s="22">
        <v>11000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  <row r="18" ht="31.4" customHeight="1" spans="1:23">
      <c r="A18" s="116" t="s">
        <v>45</v>
      </c>
      <c r="B18" s="110" t="s">
        <v>151</v>
      </c>
      <c r="C18" s="23" t="s">
        <v>152</v>
      </c>
      <c r="D18" s="23" t="s">
        <v>63</v>
      </c>
      <c r="E18" s="23" t="s">
        <v>64</v>
      </c>
      <c r="F18" s="23" t="s">
        <v>157</v>
      </c>
      <c r="G18" s="23" t="s">
        <v>158</v>
      </c>
      <c r="H18" s="22">
        <v>3000</v>
      </c>
      <c r="I18" s="22">
        <v>3000</v>
      </c>
      <c r="J18" s="22"/>
      <c r="K18" s="22"/>
      <c r="L18" s="22">
        <v>3000</v>
      </c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</row>
    <row r="19" ht="31.4" customHeight="1" spans="1:23">
      <c r="A19" s="116" t="s">
        <v>45</v>
      </c>
      <c r="B19" s="110" t="s">
        <v>151</v>
      </c>
      <c r="C19" s="23" t="s">
        <v>152</v>
      </c>
      <c r="D19" s="23" t="s">
        <v>63</v>
      </c>
      <c r="E19" s="23" t="s">
        <v>64</v>
      </c>
      <c r="F19" s="23" t="s">
        <v>159</v>
      </c>
      <c r="G19" s="23" t="s">
        <v>160</v>
      </c>
      <c r="H19" s="22">
        <v>850000</v>
      </c>
      <c r="I19" s="22">
        <v>850000</v>
      </c>
      <c r="J19" s="22"/>
      <c r="K19" s="22"/>
      <c r="L19" s="22">
        <v>850000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</row>
    <row r="20" ht="31.4" customHeight="1" spans="1:23">
      <c r="A20" s="116" t="s">
        <v>45</v>
      </c>
      <c r="B20" s="110" t="s">
        <v>161</v>
      </c>
      <c r="C20" s="23" t="s">
        <v>162</v>
      </c>
      <c r="D20" s="23" t="s">
        <v>63</v>
      </c>
      <c r="E20" s="23" t="s">
        <v>64</v>
      </c>
      <c r="F20" s="23" t="s">
        <v>163</v>
      </c>
      <c r="G20" s="23" t="s">
        <v>164</v>
      </c>
      <c r="H20" s="22">
        <v>58500</v>
      </c>
      <c r="I20" s="22">
        <v>58500</v>
      </c>
      <c r="J20" s="22"/>
      <c r="K20" s="22"/>
      <c r="L20" s="22">
        <v>58500</v>
      </c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</row>
    <row r="21" ht="31.4" customHeight="1" spans="1:23">
      <c r="A21" s="116" t="s">
        <v>45</v>
      </c>
      <c r="B21" s="110" t="s">
        <v>161</v>
      </c>
      <c r="C21" s="23" t="s">
        <v>162</v>
      </c>
      <c r="D21" s="23" t="s">
        <v>63</v>
      </c>
      <c r="E21" s="23" t="s">
        <v>64</v>
      </c>
      <c r="F21" s="23" t="s">
        <v>165</v>
      </c>
      <c r="G21" s="23" t="s">
        <v>166</v>
      </c>
      <c r="H21" s="22">
        <v>10000</v>
      </c>
      <c r="I21" s="22">
        <v>10000</v>
      </c>
      <c r="J21" s="22"/>
      <c r="K21" s="22"/>
      <c r="L21" s="22">
        <v>10000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</row>
    <row r="22" ht="31.4" customHeight="1" spans="1:23">
      <c r="A22" s="116" t="s">
        <v>45</v>
      </c>
      <c r="B22" s="110" t="s">
        <v>161</v>
      </c>
      <c r="C22" s="23" t="s">
        <v>162</v>
      </c>
      <c r="D22" s="23" t="s">
        <v>63</v>
      </c>
      <c r="E22" s="23" t="s">
        <v>64</v>
      </c>
      <c r="F22" s="23" t="s">
        <v>167</v>
      </c>
      <c r="G22" s="23" t="s">
        <v>168</v>
      </c>
      <c r="H22" s="22">
        <v>9000</v>
      </c>
      <c r="I22" s="22">
        <v>9000</v>
      </c>
      <c r="J22" s="22"/>
      <c r="K22" s="22"/>
      <c r="L22" s="22">
        <v>9000</v>
      </c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</row>
    <row r="23" ht="31.4" customHeight="1" spans="1:23">
      <c r="A23" s="116" t="s">
        <v>45</v>
      </c>
      <c r="B23" s="110" t="s">
        <v>161</v>
      </c>
      <c r="C23" s="23" t="s">
        <v>162</v>
      </c>
      <c r="D23" s="23" t="s">
        <v>63</v>
      </c>
      <c r="E23" s="23" t="s">
        <v>64</v>
      </c>
      <c r="F23" s="23" t="s">
        <v>169</v>
      </c>
      <c r="G23" s="23" t="s">
        <v>170</v>
      </c>
      <c r="H23" s="22">
        <v>15080</v>
      </c>
      <c r="I23" s="22">
        <v>15080</v>
      </c>
      <c r="J23" s="22"/>
      <c r="K23" s="22"/>
      <c r="L23" s="22">
        <v>15080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ht="31.4" customHeight="1" spans="1:23">
      <c r="A24" s="116" t="s">
        <v>45</v>
      </c>
      <c r="B24" s="110" t="s">
        <v>161</v>
      </c>
      <c r="C24" s="23" t="s">
        <v>162</v>
      </c>
      <c r="D24" s="23" t="s">
        <v>63</v>
      </c>
      <c r="E24" s="23" t="s">
        <v>64</v>
      </c>
      <c r="F24" s="23" t="s">
        <v>171</v>
      </c>
      <c r="G24" s="23" t="s">
        <v>172</v>
      </c>
      <c r="H24" s="22">
        <v>10500</v>
      </c>
      <c r="I24" s="22">
        <v>10500</v>
      </c>
      <c r="J24" s="22"/>
      <c r="K24" s="22"/>
      <c r="L24" s="22">
        <v>10500</v>
      </c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</row>
    <row r="25" ht="31.4" customHeight="1" spans="1:23">
      <c r="A25" s="116" t="s">
        <v>45</v>
      </c>
      <c r="B25" s="110" t="s">
        <v>173</v>
      </c>
      <c r="C25" s="23" t="s">
        <v>174</v>
      </c>
      <c r="D25" s="23" t="s">
        <v>63</v>
      </c>
      <c r="E25" s="23" t="s">
        <v>64</v>
      </c>
      <c r="F25" s="23" t="s">
        <v>175</v>
      </c>
      <c r="G25" s="23" t="s">
        <v>176</v>
      </c>
      <c r="H25" s="22">
        <v>36000</v>
      </c>
      <c r="I25" s="22">
        <v>36000</v>
      </c>
      <c r="J25" s="22"/>
      <c r="K25" s="22"/>
      <c r="L25" s="22">
        <v>36000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ht="31.4" customHeight="1" spans="1:23">
      <c r="A26" s="116" t="s">
        <v>45</v>
      </c>
      <c r="B26" s="110" t="s">
        <v>177</v>
      </c>
      <c r="C26" s="23" t="s">
        <v>178</v>
      </c>
      <c r="D26" s="23" t="s">
        <v>63</v>
      </c>
      <c r="E26" s="23" t="s">
        <v>64</v>
      </c>
      <c r="F26" s="23" t="s">
        <v>179</v>
      </c>
      <c r="G26" s="23" t="s">
        <v>178</v>
      </c>
      <c r="H26" s="22">
        <v>25000</v>
      </c>
      <c r="I26" s="22">
        <v>25000</v>
      </c>
      <c r="J26" s="22"/>
      <c r="K26" s="22"/>
      <c r="L26" s="22">
        <v>25000</v>
      </c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</row>
    <row r="27" ht="31.4" customHeight="1" spans="1:23">
      <c r="A27" s="116" t="s">
        <v>45</v>
      </c>
      <c r="B27" s="110" t="s">
        <v>180</v>
      </c>
      <c r="C27" s="23" t="s">
        <v>181</v>
      </c>
      <c r="D27" s="23" t="s">
        <v>63</v>
      </c>
      <c r="E27" s="23" t="s">
        <v>64</v>
      </c>
      <c r="F27" s="23" t="s">
        <v>182</v>
      </c>
      <c r="G27" s="23" t="s">
        <v>116</v>
      </c>
      <c r="H27" s="22">
        <v>21800</v>
      </c>
      <c r="I27" s="22">
        <v>21800</v>
      </c>
      <c r="J27" s="22"/>
      <c r="K27" s="22"/>
      <c r="L27" s="22">
        <v>21800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</row>
    <row r="28" ht="18.75" customHeight="1" spans="1:23">
      <c r="A28" s="30" t="s">
        <v>87</v>
      </c>
      <c r="B28" s="31"/>
      <c r="C28" s="31"/>
      <c r="D28" s="31"/>
      <c r="E28" s="31"/>
      <c r="F28" s="31"/>
      <c r="G28" s="32"/>
      <c r="H28" s="22">
        <v>2034980.04</v>
      </c>
      <c r="I28" s="22">
        <v>2034980.04</v>
      </c>
      <c r="J28" s="22"/>
      <c r="K28" s="22"/>
      <c r="L28" s="22">
        <v>2034980.04</v>
      </c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</row>
  </sheetData>
  <mergeCells count="30">
    <mergeCell ref="A2:W2"/>
    <mergeCell ref="A3:G3"/>
    <mergeCell ref="H4:W4"/>
    <mergeCell ref="I5:M5"/>
    <mergeCell ref="N5:P5"/>
    <mergeCell ref="R5:W5"/>
    <mergeCell ref="A28:G28"/>
    <mergeCell ref="A4:A7"/>
    <mergeCell ref="B4:B7"/>
    <mergeCell ref="C4:C7"/>
    <mergeCell ref="D4:D7"/>
    <mergeCell ref="E4:E7"/>
    <mergeCell ref="F4:F7"/>
    <mergeCell ref="G4:G7"/>
    <mergeCell ref="H5:H7"/>
    <mergeCell ref="I6:I7"/>
    <mergeCell ref="J6:J7"/>
    <mergeCell ref="K6:K7"/>
    <mergeCell ref="L6:L7"/>
    <mergeCell ref="M6:M7"/>
    <mergeCell ref="N6:N7"/>
    <mergeCell ref="O6:O7"/>
    <mergeCell ref="P6:P7"/>
    <mergeCell ref="Q5:Q7"/>
    <mergeCell ref="R6:R7"/>
    <mergeCell ref="S6:S7"/>
    <mergeCell ref="T6:T7"/>
    <mergeCell ref="U6:U7"/>
    <mergeCell ref="V6:V7"/>
    <mergeCell ref="W6:W7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16"/>
  <sheetViews>
    <sheetView showZeros="0" workbookViewId="0">
      <selection activeCell="A1" sqref="A1 A1 A1 A1 A1 A1 A1 A1 A1 A1 A1 A1 A1 A1 A1 A1 A1 A1 A1 A1 A1 A1 A1"/>
    </sheetView>
  </sheetViews>
  <sheetFormatPr defaultColWidth="9.14166666666667" defaultRowHeight="14.25" customHeight="1"/>
  <cols>
    <col min="1" max="1" width="14.575" customWidth="1"/>
    <col min="2" max="2" width="21.0333333333333" customWidth="1"/>
    <col min="3" max="3" width="31.3166666666667" customWidth="1"/>
    <col min="4" max="4" width="23.85" customWidth="1"/>
    <col min="5" max="5" width="15.6" customWidth="1"/>
    <col min="6" max="6" width="19.7416666666667" customWidth="1"/>
    <col min="7" max="7" width="14.8833333333333" customWidth="1"/>
    <col min="8" max="8" width="19.7416666666667" customWidth="1"/>
    <col min="9" max="16" width="14.175" customWidth="1"/>
    <col min="17" max="17" width="13.6" customWidth="1"/>
    <col min="18" max="23" width="15.175" customWidth="1"/>
  </cols>
  <sheetData>
    <row r="1" ht="13.5" customHeight="1" spans="5:23">
      <c r="E1" s="1"/>
      <c r="F1" s="1"/>
      <c r="G1" s="1"/>
      <c r="H1" s="1"/>
      <c r="U1" s="114"/>
      <c r="W1" s="56" t="s">
        <v>183</v>
      </c>
    </row>
    <row r="2" ht="27.75" customHeight="1" spans="1:23">
      <c r="A2" s="27" t="s">
        <v>184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ht="13.5" customHeight="1" spans="1:23">
      <c r="A3" s="4" t="str">
        <f t="shared" ref="A3:B3" si="0">"单位名称："&amp;"云南省社会保障卡制作发行中心"</f>
        <v>单位名称：云南省社会保障卡制作发行中心</v>
      </c>
      <c r="B3" s="109" t="str">
        <f t="shared" si="0"/>
        <v>单位名称：云南省社会保障卡制作发行中心</v>
      </c>
      <c r="C3" s="109"/>
      <c r="D3" s="109"/>
      <c r="E3" s="109"/>
      <c r="F3" s="109"/>
      <c r="G3" s="109"/>
      <c r="H3" s="109"/>
      <c r="I3" s="109"/>
      <c r="J3" s="6"/>
      <c r="K3" s="6"/>
      <c r="L3" s="6"/>
      <c r="M3" s="6"/>
      <c r="N3" s="6"/>
      <c r="O3" s="6"/>
      <c r="P3" s="6"/>
      <c r="Q3" s="6"/>
      <c r="U3" s="114"/>
      <c r="W3" s="105" t="s">
        <v>112</v>
      </c>
    </row>
    <row r="4" ht="21.75" customHeight="1" spans="1:23">
      <c r="A4" s="8" t="s">
        <v>185</v>
      </c>
      <c r="B4" s="8" t="s">
        <v>122</v>
      </c>
      <c r="C4" s="8" t="s">
        <v>123</v>
      </c>
      <c r="D4" s="8" t="s">
        <v>186</v>
      </c>
      <c r="E4" s="9" t="s">
        <v>124</v>
      </c>
      <c r="F4" s="9" t="s">
        <v>125</v>
      </c>
      <c r="G4" s="9" t="s">
        <v>126</v>
      </c>
      <c r="H4" s="9" t="s">
        <v>127</v>
      </c>
      <c r="I4" s="62" t="s">
        <v>30</v>
      </c>
      <c r="J4" s="62" t="s">
        <v>187</v>
      </c>
      <c r="K4" s="62"/>
      <c r="L4" s="62"/>
      <c r="M4" s="62"/>
      <c r="N4" s="111" t="s">
        <v>129</v>
      </c>
      <c r="O4" s="111"/>
      <c r="P4" s="111"/>
      <c r="Q4" s="9" t="s">
        <v>36</v>
      </c>
      <c r="R4" s="10" t="s">
        <v>51</v>
      </c>
      <c r="S4" s="11"/>
      <c r="T4" s="11"/>
      <c r="U4" s="11"/>
      <c r="V4" s="11"/>
      <c r="W4" s="12"/>
    </row>
    <row r="5" ht="21.75" customHeight="1" spans="1:23">
      <c r="A5" s="13"/>
      <c r="B5" s="13"/>
      <c r="C5" s="13"/>
      <c r="D5" s="13"/>
      <c r="E5" s="14"/>
      <c r="F5" s="14"/>
      <c r="G5" s="14"/>
      <c r="H5" s="14"/>
      <c r="I5" s="62"/>
      <c r="J5" s="47" t="s">
        <v>33</v>
      </c>
      <c r="K5" s="47"/>
      <c r="L5" s="47" t="s">
        <v>34</v>
      </c>
      <c r="M5" s="47" t="s">
        <v>35</v>
      </c>
      <c r="N5" s="112" t="s">
        <v>33</v>
      </c>
      <c r="O5" s="112" t="s">
        <v>34</v>
      </c>
      <c r="P5" s="112" t="s">
        <v>35</v>
      </c>
      <c r="Q5" s="14"/>
      <c r="R5" s="9" t="s">
        <v>32</v>
      </c>
      <c r="S5" s="9" t="s">
        <v>43</v>
      </c>
      <c r="T5" s="9" t="s">
        <v>135</v>
      </c>
      <c r="U5" s="9" t="s">
        <v>39</v>
      </c>
      <c r="V5" s="9" t="s">
        <v>40</v>
      </c>
      <c r="W5" s="9" t="s">
        <v>41</v>
      </c>
    </row>
    <row r="6" ht="40.5" customHeight="1" spans="1:23">
      <c r="A6" s="16"/>
      <c r="B6" s="16"/>
      <c r="C6" s="16"/>
      <c r="D6" s="16"/>
      <c r="E6" s="17"/>
      <c r="F6" s="17"/>
      <c r="G6" s="17"/>
      <c r="H6" s="17"/>
      <c r="I6" s="62"/>
      <c r="J6" s="47" t="s">
        <v>32</v>
      </c>
      <c r="K6" s="47" t="s">
        <v>188</v>
      </c>
      <c r="L6" s="47"/>
      <c r="M6" s="47"/>
      <c r="N6" s="17"/>
      <c r="O6" s="17"/>
      <c r="P6" s="17"/>
      <c r="Q6" s="17"/>
      <c r="R6" s="17"/>
      <c r="S6" s="17"/>
      <c r="T6" s="17"/>
      <c r="U6" s="18"/>
      <c r="V6" s="17"/>
      <c r="W6" s="17"/>
    </row>
    <row r="7" ht="15" customHeight="1" spans="1:23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  <c r="H7" s="19">
        <v>8</v>
      </c>
      <c r="I7" s="19">
        <v>9</v>
      </c>
      <c r="J7" s="19">
        <v>10</v>
      </c>
      <c r="K7" s="19">
        <v>11</v>
      </c>
      <c r="L7" s="19">
        <v>12</v>
      </c>
      <c r="M7" s="19">
        <v>13</v>
      </c>
      <c r="N7" s="19">
        <v>14</v>
      </c>
      <c r="O7" s="19">
        <v>15</v>
      </c>
      <c r="P7" s="19">
        <v>16</v>
      </c>
      <c r="Q7" s="19">
        <v>17</v>
      </c>
      <c r="R7" s="19">
        <v>18</v>
      </c>
      <c r="S7" s="19">
        <v>19</v>
      </c>
      <c r="T7" s="19">
        <v>20</v>
      </c>
      <c r="U7" s="19">
        <v>21</v>
      </c>
      <c r="V7" s="19">
        <v>22</v>
      </c>
      <c r="W7" s="19">
        <v>23</v>
      </c>
    </row>
    <row r="8" ht="32.9" customHeight="1" spans="1:23">
      <c r="A8" s="23"/>
      <c r="B8" s="110"/>
      <c r="C8" s="23" t="s">
        <v>189</v>
      </c>
      <c r="D8" s="23"/>
      <c r="E8" s="23"/>
      <c r="F8" s="23"/>
      <c r="G8" s="23"/>
      <c r="H8" s="23"/>
      <c r="I8" s="113">
        <v>303500</v>
      </c>
      <c r="J8" s="113">
        <v>303500</v>
      </c>
      <c r="K8" s="113">
        <v>303500</v>
      </c>
      <c r="L8" s="113"/>
      <c r="M8" s="113"/>
      <c r="N8" s="113"/>
      <c r="O8" s="113"/>
      <c r="P8" s="113"/>
      <c r="Q8" s="113"/>
      <c r="R8" s="113"/>
      <c r="S8" s="113"/>
      <c r="T8" s="113"/>
      <c r="U8" s="93"/>
      <c r="V8" s="113"/>
      <c r="W8" s="113"/>
    </row>
    <row r="9" ht="32.9" customHeight="1" spans="1:23">
      <c r="A9" s="23" t="s">
        <v>190</v>
      </c>
      <c r="B9" s="110" t="s">
        <v>191</v>
      </c>
      <c r="C9" s="23" t="s">
        <v>189</v>
      </c>
      <c r="D9" s="23" t="s">
        <v>45</v>
      </c>
      <c r="E9" s="23" t="s">
        <v>63</v>
      </c>
      <c r="F9" s="23" t="s">
        <v>64</v>
      </c>
      <c r="G9" s="23" t="s">
        <v>192</v>
      </c>
      <c r="H9" s="23" t="s">
        <v>193</v>
      </c>
      <c r="I9" s="113">
        <v>303500</v>
      </c>
      <c r="J9" s="113">
        <v>303500</v>
      </c>
      <c r="K9" s="113">
        <v>303500</v>
      </c>
      <c r="L9" s="113"/>
      <c r="M9" s="113"/>
      <c r="N9" s="113"/>
      <c r="O9" s="113"/>
      <c r="P9" s="113"/>
      <c r="Q9" s="113"/>
      <c r="R9" s="113"/>
      <c r="S9" s="113"/>
      <c r="T9" s="113"/>
      <c r="U9" s="93"/>
      <c r="V9" s="113"/>
      <c r="W9" s="113"/>
    </row>
    <row r="10" ht="32.9" customHeight="1" spans="1:23">
      <c r="A10" s="23"/>
      <c r="B10" s="23"/>
      <c r="C10" s="23" t="s">
        <v>194</v>
      </c>
      <c r="D10" s="23"/>
      <c r="E10" s="23"/>
      <c r="F10" s="23"/>
      <c r="G10" s="23"/>
      <c r="H10" s="23"/>
      <c r="I10" s="113">
        <v>8000000</v>
      </c>
      <c r="J10" s="113">
        <v>8000000</v>
      </c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93"/>
      <c r="V10" s="113"/>
      <c r="W10" s="113"/>
    </row>
    <row r="11" ht="32.9" customHeight="1" spans="1:23">
      <c r="A11" s="23" t="s">
        <v>195</v>
      </c>
      <c r="B11" s="110" t="s">
        <v>196</v>
      </c>
      <c r="C11" s="23" t="s">
        <v>194</v>
      </c>
      <c r="D11" s="23" t="s">
        <v>45</v>
      </c>
      <c r="E11" s="23" t="s">
        <v>63</v>
      </c>
      <c r="F11" s="23" t="s">
        <v>64</v>
      </c>
      <c r="G11" s="23" t="s">
        <v>197</v>
      </c>
      <c r="H11" s="23" t="s">
        <v>198</v>
      </c>
      <c r="I11" s="113">
        <v>7320000</v>
      </c>
      <c r="J11" s="113">
        <v>7320000</v>
      </c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93"/>
      <c r="V11" s="113"/>
      <c r="W11" s="113"/>
    </row>
    <row r="12" ht="32.9" customHeight="1" spans="1:23">
      <c r="A12" s="23" t="s">
        <v>195</v>
      </c>
      <c r="B12" s="110" t="s">
        <v>196</v>
      </c>
      <c r="C12" s="23" t="s">
        <v>194</v>
      </c>
      <c r="D12" s="23" t="s">
        <v>45</v>
      </c>
      <c r="E12" s="23" t="s">
        <v>63</v>
      </c>
      <c r="F12" s="23" t="s">
        <v>64</v>
      </c>
      <c r="G12" s="23" t="s">
        <v>171</v>
      </c>
      <c r="H12" s="23" t="s">
        <v>172</v>
      </c>
      <c r="I12" s="113">
        <v>600000</v>
      </c>
      <c r="J12" s="113">
        <v>600000</v>
      </c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93"/>
      <c r="V12" s="113"/>
      <c r="W12" s="113"/>
    </row>
    <row r="13" ht="32.9" customHeight="1" spans="1:23">
      <c r="A13" s="23" t="s">
        <v>195</v>
      </c>
      <c r="B13" s="110" t="s">
        <v>196</v>
      </c>
      <c r="C13" s="23" t="s">
        <v>194</v>
      </c>
      <c r="D13" s="23" t="s">
        <v>45</v>
      </c>
      <c r="E13" s="23" t="s">
        <v>63</v>
      </c>
      <c r="F13" s="23" t="s">
        <v>64</v>
      </c>
      <c r="G13" s="23" t="s">
        <v>199</v>
      </c>
      <c r="H13" s="23" t="s">
        <v>200</v>
      </c>
      <c r="I13" s="113">
        <v>80000</v>
      </c>
      <c r="J13" s="113">
        <v>80000</v>
      </c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93"/>
      <c r="V13" s="113"/>
      <c r="W13" s="113"/>
    </row>
    <row r="14" ht="32.9" customHeight="1" spans="1:23">
      <c r="A14" s="23"/>
      <c r="B14" s="23"/>
      <c r="C14" s="23" t="s">
        <v>201</v>
      </c>
      <c r="D14" s="23"/>
      <c r="E14" s="23"/>
      <c r="F14" s="23"/>
      <c r="G14" s="23"/>
      <c r="H14" s="23"/>
      <c r="I14" s="113">
        <v>2200000</v>
      </c>
      <c r="J14" s="113"/>
      <c r="K14" s="113"/>
      <c r="L14" s="113"/>
      <c r="M14" s="113"/>
      <c r="N14" s="113">
        <v>2200000</v>
      </c>
      <c r="O14" s="113"/>
      <c r="P14" s="113"/>
      <c r="Q14" s="113"/>
      <c r="R14" s="113"/>
      <c r="S14" s="113"/>
      <c r="T14" s="113"/>
      <c r="U14" s="93"/>
      <c r="V14" s="113"/>
      <c r="W14" s="113"/>
    </row>
    <row r="15" ht="32.9" customHeight="1" spans="1:23">
      <c r="A15" s="23" t="s">
        <v>195</v>
      </c>
      <c r="B15" s="110" t="s">
        <v>202</v>
      </c>
      <c r="C15" s="23" t="s">
        <v>201</v>
      </c>
      <c r="D15" s="23" t="s">
        <v>45</v>
      </c>
      <c r="E15" s="23" t="s">
        <v>63</v>
      </c>
      <c r="F15" s="23" t="s">
        <v>64</v>
      </c>
      <c r="G15" s="23" t="s">
        <v>203</v>
      </c>
      <c r="H15" s="23" t="s">
        <v>204</v>
      </c>
      <c r="I15" s="113">
        <v>2200000</v>
      </c>
      <c r="J15" s="113"/>
      <c r="K15" s="113"/>
      <c r="L15" s="113"/>
      <c r="M15" s="113"/>
      <c r="N15" s="113">
        <v>2200000</v>
      </c>
      <c r="O15" s="113"/>
      <c r="P15" s="113"/>
      <c r="Q15" s="113"/>
      <c r="R15" s="113"/>
      <c r="S15" s="113"/>
      <c r="T15" s="113"/>
      <c r="U15" s="93"/>
      <c r="V15" s="113"/>
      <c r="W15" s="113"/>
    </row>
    <row r="16" ht="18.75" customHeight="1" spans="1:23">
      <c r="A16" s="30" t="s">
        <v>87</v>
      </c>
      <c r="B16" s="31"/>
      <c r="C16" s="31"/>
      <c r="D16" s="31"/>
      <c r="E16" s="31"/>
      <c r="F16" s="31"/>
      <c r="G16" s="31"/>
      <c r="H16" s="32"/>
      <c r="I16" s="113">
        <v>10503500</v>
      </c>
      <c r="J16" s="113">
        <v>8303500</v>
      </c>
      <c r="K16" s="113">
        <v>303500</v>
      </c>
      <c r="L16" s="113"/>
      <c r="M16" s="113"/>
      <c r="N16" s="113">
        <v>2200000</v>
      </c>
      <c r="O16" s="113"/>
      <c r="P16" s="113"/>
      <c r="Q16" s="113"/>
      <c r="R16" s="113"/>
      <c r="S16" s="113"/>
      <c r="T16" s="113"/>
      <c r="U16" s="93"/>
      <c r="V16" s="113"/>
      <c r="W16" s="113"/>
    </row>
  </sheetData>
  <mergeCells count="28">
    <mergeCell ref="A2:W2"/>
    <mergeCell ref="A3:I3"/>
    <mergeCell ref="J4:M4"/>
    <mergeCell ref="N4:P4"/>
    <mergeCell ref="R4:W4"/>
    <mergeCell ref="J5:K5"/>
    <mergeCell ref="A16:H16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31"/>
  <sheetViews>
    <sheetView showZeros="0" topLeftCell="A13" workbookViewId="0">
      <selection activeCell="A1" sqref="A1"/>
    </sheetView>
  </sheetViews>
  <sheetFormatPr defaultColWidth="9.14166666666667" defaultRowHeight="12" customHeight="1"/>
  <cols>
    <col min="1" max="1" width="31.3916666666667" customWidth="1"/>
    <col min="2" max="2" width="29" customWidth="1"/>
    <col min="3" max="3" width="17.175" customWidth="1"/>
    <col min="4" max="4" width="21.0333333333333" customWidth="1"/>
    <col min="5" max="5" width="23.575" customWidth="1"/>
    <col min="6" max="6" width="11.2833333333333" customWidth="1"/>
    <col min="7" max="7" width="10.3166666666667" customWidth="1"/>
    <col min="8" max="8" width="9.31666666666667" customWidth="1"/>
    <col min="9" max="9" width="13.425" customWidth="1"/>
    <col min="10" max="10" width="40.5333333333333" customWidth="1"/>
  </cols>
  <sheetData>
    <row r="1" customHeight="1" spans="10:10">
      <c r="J1" s="54" t="s">
        <v>205</v>
      </c>
    </row>
    <row r="2" ht="28.5" customHeight="1" spans="1:10">
      <c r="A2" s="45" t="s">
        <v>206</v>
      </c>
      <c r="B2" s="27"/>
      <c r="C2" s="27"/>
      <c r="D2" s="27"/>
      <c r="E2" s="27"/>
      <c r="F2" s="46"/>
      <c r="G2" s="27"/>
      <c r="H2" s="46"/>
      <c r="I2" s="46"/>
      <c r="J2" s="27"/>
    </row>
    <row r="3" ht="15" customHeight="1" spans="1:1">
      <c r="A3" s="4" t="str">
        <f>"单位名称："&amp;"云南省社会保障卡制作发行中心"</f>
        <v>单位名称：云南省社会保障卡制作发行中心</v>
      </c>
    </row>
    <row r="4" ht="14.25" customHeight="1" spans="1:10">
      <c r="A4" s="47" t="s">
        <v>207</v>
      </c>
      <c r="B4" s="47" t="s">
        <v>208</v>
      </c>
      <c r="C4" s="47" t="s">
        <v>209</v>
      </c>
      <c r="D4" s="47" t="s">
        <v>210</v>
      </c>
      <c r="E4" s="47" t="s">
        <v>211</v>
      </c>
      <c r="F4" s="48" t="s">
        <v>212</v>
      </c>
      <c r="G4" s="47" t="s">
        <v>213</v>
      </c>
      <c r="H4" s="48" t="s">
        <v>214</v>
      </c>
      <c r="I4" s="48" t="s">
        <v>215</v>
      </c>
      <c r="J4" s="47" t="s">
        <v>216</v>
      </c>
    </row>
    <row r="5" ht="14.25" customHeight="1" spans="1:10">
      <c r="A5" s="47">
        <v>1</v>
      </c>
      <c r="B5" s="47">
        <v>2</v>
      </c>
      <c r="C5" s="47">
        <v>3</v>
      </c>
      <c r="D5" s="47">
        <v>4</v>
      </c>
      <c r="E5" s="47">
        <v>5</v>
      </c>
      <c r="F5" s="48">
        <v>6</v>
      </c>
      <c r="G5" s="47">
        <v>7</v>
      </c>
      <c r="H5" s="48">
        <v>8</v>
      </c>
      <c r="I5" s="48">
        <v>9</v>
      </c>
      <c r="J5" s="47">
        <v>10</v>
      </c>
    </row>
    <row r="6" ht="17.3" customHeight="1" spans="1:10">
      <c r="A6" s="49" t="s">
        <v>45</v>
      </c>
      <c r="B6" s="50"/>
      <c r="C6" s="50"/>
      <c r="D6" s="50"/>
      <c r="E6" s="51"/>
      <c r="F6" s="52"/>
      <c r="G6" s="51"/>
      <c r="H6" s="52"/>
      <c r="I6" s="52"/>
      <c r="J6" s="51"/>
    </row>
    <row r="7" ht="47.3" customHeight="1" spans="1:10">
      <c r="A7" s="108" t="s">
        <v>174</v>
      </c>
      <c r="B7" s="53" t="s">
        <v>217</v>
      </c>
      <c r="C7" s="53" t="s">
        <v>218</v>
      </c>
      <c r="D7" s="53" t="s">
        <v>219</v>
      </c>
      <c r="E7" s="49" t="s">
        <v>220</v>
      </c>
      <c r="F7" s="53" t="s">
        <v>221</v>
      </c>
      <c r="G7" s="49" t="s">
        <v>222</v>
      </c>
      <c r="H7" s="53" t="s">
        <v>223</v>
      </c>
      <c r="I7" s="53" t="s">
        <v>224</v>
      </c>
      <c r="J7" s="55" t="s">
        <v>225</v>
      </c>
    </row>
    <row r="8" ht="47.3" customHeight="1" spans="1:10">
      <c r="A8" s="108" t="s">
        <v>174</v>
      </c>
      <c r="B8" s="53" t="s">
        <v>217</v>
      </c>
      <c r="C8" s="53" t="s">
        <v>218</v>
      </c>
      <c r="D8" s="53" t="s">
        <v>226</v>
      </c>
      <c r="E8" s="49" t="s">
        <v>227</v>
      </c>
      <c r="F8" s="53" t="s">
        <v>228</v>
      </c>
      <c r="G8" s="49" t="s">
        <v>229</v>
      </c>
      <c r="H8" s="53" t="s">
        <v>230</v>
      </c>
      <c r="I8" s="53" t="s">
        <v>224</v>
      </c>
      <c r="J8" s="55" t="s">
        <v>231</v>
      </c>
    </row>
    <row r="9" ht="47.3" customHeight="1" spans="1:10">
      <c r="A9" s="108" t="s">
        <v>174</v>
      </c>
      <c r="B9" s="53" t="s">
        <v>217</v>
      </c>
      <c r="C9" s="53" t="s">
        <v>232</v>
      </c>
      <c r="D9" s="53" t="s">
        <v>233</v>
      </c>
      <c r="E9" s="49" t="s">
        <v>234</v>
      </c>
      <c r="F9" s="53" t="s">
        <v>221</v>
      </c>
      <c r="G9" s="49" t="s">
        <v>235</v>
      </c>
      <c r="H9" s="53"/>
      <c r="I9" s="53" t="s">
        <v>236</v>
      </c>
      <c r="J9" s="55" t="s">
        <v>237</v>
      </c>
    </row>
    <row r="10" ht="47.3" customHeight="1" spans="1:10">
      <c r="A10" s="108" t="s">
        <v>174</v>
      </c>
      <c r="B10" s="53" t="s">
        <v>217</v>
      </c>
      <c r="C10" s="53" t="s">
        <v>238</v>
      </c>
      <c r="D10" s="53" t="s">
        <v>239</v>
      </c>
      <c r="E10" s="49" t="s">
        <v>240</v>
      </c>
      <c r="F10" s="53" t="s">
        <v>228</v>
      </c>
      <c r="G10" s="49" t="s">
        <v>229</v>
      </c>
      <c r="H10" s="53" t="s">
        <v>230</v>
      </c>
      <c r="I10" s="53" t="s">
        <v>224</v>
      </c>
      <c r="J10" s="55" t="s">
        <v>241</v>
      </c>
    </row>
    <row r="11" ht="47.3" customHeight="1" spans="1:10">
      <c r="A11" s="108" t="s">
        <v>189</v>
      </c>
      <c r="B11" s="53" t="s">
        <v>242</v>
      </c>
      <c r="C11" s="53" t="s">
        <v>218</v>
      </c>
      <c r="D11" s="53" t="s">
        <v>219</v>
      </c>
      <c r="E11" s="49" t="s">
        <v>243</v>
      </c>
      <c r="F11" s="53" t="s">
        <v>221</v>
      </c>
      <c r="G11" s="49" t="s">
        <v>107</v>
      </c>
      <c r="H11" s="53" t="s">
        <v>244</v>
      </c>
      <c r="I11" s="53" t="s">
        <v>224</v>
      </c>
      <c r="J11" s="55" t="s">
        <v>245</v>
      </c>
    </row>
    <row r="12" ht="47.3" customHeight="1" spans="1:10">
      <c r="A12" s="108" t="s">
        <v>189</v>
      </c>
      <c r="B12" s="53" t="s">
        <v>242</v>
      </c>
      <c r="C12" s="53" t="s">
        <v>218</v>
      </c>
      <c r="D12" s="53" t="s">
        <v>226</v>
      </c>
      <c r="E12" s="49" t="s">
        <v>246</v>
      </c>
      <c r="F12" s="53" t="s">
        <v>221</v>
      </c>
      <c r="G12" s="49" t="s">
        <v>247</v>
      </c>
      <c r="H12" s="53" t="s">
        <v>230</v>
      </c>
      <c r="I12" s="53" t="s">
        <v>224</v>
      </c>
      <c r="J12" s="55" t="s">
        <v>248</v>
      </c>
    </row>
    <row r="13" ht="88" customHeight="1" spans="1:10">
      <c r="A13" s="108" t="s">
        <v>189</v>
      </c>
      <c r="B13" s="53" t="s">
        <v>242</v>
      </c>
      <c r="C13" s="53" t="s">
        <v>232</v>
      </c>
      <c r="D13" s="53" t="s">
        <v>233</v>
      </c>
      <c r="E13" s="49" t="s">
        <v>249</v>
      </c>
      <c r="F13" s="53" t="s">
        <v>228</v>
      </c>
      <c r="G13" s="49" t="s">
        <v>250</v>
      </c>
      <c r="H13" s="53" t="s">
        <v>251</v>
      </c>
      <c r="I13" s="53" t="s">
        <v>224</v>
      </c>
      <c r="J13" s="55" t="s">
        <v>252</v>
      </c>
    </row>
    <row r="14" ht="47.3" customHeight="1" spans="1:10">
      <c r="A14" s="108" t="s">
        <v>189</v>
      </c>
      <c r="B14" s="53" t="s">
        <v>242</v>
      </c>
      <c r="C14" s="53" t="s">
        <v>238</v>
      </c>
      <c r="D14" s="53" t="s">
        <v>239</v>
      </c>
      <c r="E14" s="49" t="s">
        <v>253</v>
      </c>
      <c r="F14" s="53" t="s">
        <v>228</v>
      </c>
      <c r="G14" s="49" t="s">
        <v>254</v>
      </c>
      <c r="H14" s="53" t="s">
        <v>230</v>
      </c>
      <c r="I14" s="53" t="s">
        <v>224</v>
      </c>
      <c r="J14" s="55" t="s">
        <v>255</v>
      </c>
    </row>
    <row r="15" ht="47.3" customHeight="1" spans="1:10">
      <c r="A15" s="108" t="s">
        <v>178</v>
      </c>
      <c r="B15" s="53" t="s">
        <v>256</v>
      </c>
      <c r="C15" s="53" t="s">
        <v>218</v>
      </c>
      <c r="D15" s="53" t="s">
        <v>219</v>
      </c>
      <c r="E15" s="49" t="s">
        <v>257</v>
      </c>
      <c r="F15" s="53" t="s">
        <v>221</v>
      </c>
      <c r="G15" s="49" t="s">
        <v>258</v>
      </c>
      <c r="H15" s="53" t="s">
        <v>251</v>
      </c>
      <c r="I15" s="53" t="s">
        <v>224</v>
      </c>
      <c r="J15" s="55" t="s">
        <v>259</v>
      </c>
    </row>
    <row r="16" ht="47.3" customHeight="1" spans="1:10">
      <c r="A16" s="108" t="s">
        <v>178</v>
      </c>
      <c r="B16" s="53" t="s">
        <v>256</v>
      </c>
      <c r="C16" s="53" t="s">
        <v>218</v>
      </c>
      <c r="D16" s="53" t="s">
        <v>226</v>
      </c>
      <c r="E16" s="49" t="s">
        <v>260</v>
      </c>
      <c r="F16" s="53" t="s">
        <v>221</v>
      </c>
      <c r="G16" s="49" t="s">
        <v>247</v>
      </c>
      <c r="H16" s="53" t="s">
        <v>230</v>
      </c>
      <c r="I16" s="53" t="s">
        <v>224</v>
      </c>
      <c r="J16" s="55" t="s">
        <v>261</v>
      </c>
    </row>
    <row r="17" ht="47.3" customHeight="1" spans="1:10">
      <c r="A17" s="108" t="s">
        <v>178</v>
      </c>
      <c r="B17" s="53" t="s">
        <v>256</v>
      </c>
      <c r="C17" s="53" t="s">
        <v>232</v>
      </c>
      <c r="D17" s="53" t="s">
        <v>233</v>
      </c>
      <c r="E17" s="49" t="s">
        <v>234</v>
      </c>
      <c r="F17" s="53" t="s">
        <v>221</v>
      </c>
      <c r="G17" s="49" t="s">
        <v>235</v>
      </c>
      <c r="H17" s="53"/>
      <c r="I17" s="53" t="s">
        <v>236</v>
      </c>
      <c r="J17" s="55" t="s">
        <v>262</v>
      </c>
    </row>
    <row r="18" ht="47.3" customHeight="1" spans="1:10">
      <c r="A18" s="108" t="s">
        <v>178</v>
      </c>
      <c r="B18" s="53" t="s">
        <v>256</v>
      </c>
      <c r="C18" s="53" t="s">
        <v>238</v>
      </c>
      <c r="D18" s="53" t="s">
        <v>239</v>
      </c>
      <c r="E18" s="49" t="s">
        <v>263</v>
      </c>
      <c r="F18" s="53" t="s">
        <v>228</v>
      </c>
      <c r="G18" s="49" t="s">
        <v>229</v>
      </c>
      <c r="H18" s="53" t="s">
        <v>230</v>
      </c>
      <c r="I18" s="53" t="s">
        <v>224</v>
      </c>
      <c r="J18" s="55" t="s">
        <v>264</v>
      </c>
    </row>
    <row r="19" ht="47.3" customHeight="1" spans="1:10">
      <c r="A19" s="108" t="s">
        <v>162</v>
      </c>
      <c r="B19" s="53" t="s">
        <v>265</v>
      </c>
      <c r="C19" s="53" t="s">
        <v>218</v>
      </c>
      <c r="D19" s="53" t="s">
        <v>219</v>
      </c>
      <c r="E19" s="49" t="s">
        <v>266</v>
      </c>
      <c r="F19" s="53" t="s">
        <v>221</v>
      </c>
      <c r="G19" s="49" t="s">
        <v>258</v>
      </c>
      <c r="H19" s="53" t="s">
        <v>251</v>
      </c>
      <c r="I19" s="53" t="s">
        <v>224</v>
      </c>
      <c r="J19" s="55" t="s">
        <v>267</v>
      </c>
    </row>
    <row r="20" ht="47.3" customHeight="1" spans="1:10">
      <c r="A20" s="108" t="s">
        <v>162</v>
      </c>
      <c r="B20" s="53" t="s">
        <v>265</v>
      </c>
      <c r="C20" s="53" t="s">
        <v>218</v>
      </c>
      <c r="D20" s="53" t="s">
        <v>226</v>
      </c>
      <c r="E20" s="49" t="s">
        <v>268</v>
      </c>
      <c r="F20" s="53" t="s">
        <v>221</v>
      </c>
      <c r="G20" s="49" t="s">
        <v>247</v>
      </c>
      <c r="H20" s="53" t="s">
        <v>230</v>
      </c>
      <c r="I20" s="53" t="s">
        <v>224</v>
      </c>
      <c r="J20" s="55" t="s">
        <v>269</v>
      </c>
    </row>
    <row r="21" ht="47.3" customHeight="1" spans="1:10">
      <c r="A21" s="108" t="s">
        <v>162</v>
      </c>
      <c r="B21" s="53" t="s">
        <v>265</v>
      </c>
      <c r="C21" s="53" t="s">
        <v>232</v>
      </c>
      <c r="D21" s="53" t="s">
        <v>233</v>
      </c>
      <c r="E21" s="49" t="s">
        <v>234</v>
      </c>
      <c r="F21" s="53" t="s">
        <v>221</v>
      </c>
      <c r="G21" s="49" t="s">
        <v>235</v>
      </c>
      <c r="H21" s="53"/>
      <c r="I21" s="53" t="s">
        <v>236</v>
      </c>
      <c r="J21" s="55" t="s">
        <v>237</v>
      </c>
    </row>
    <row r="22" ht="47.3" customHeight="1" spans="1:10">
      <c r="A22" s="108" t="s">
        <v>162</v>
      </c>
      <c r="B22" s="53" t="s">
        <v>265</v>
      </c>
      <c r="C22" s="53" t="s">
        <v>238</v>
      </c>
      <c r="D22" s="53" t="s">
        <v>239</v>
      </c>
      <c r="E22" s="49" t="s">
        <v>270</v>
      </c>
      <c r="F22" s="53" t="s">
        <v>228</v>
      </c>
      <c r="G22" s="49" t="s">
        <v>229</v>
      </c>
      <c r="H22" s="53" t="s">
        <v>230</v>
      </c>
      <c r="I22" s="53" t="s">
        <v>224</v>
      </c>
      <c r="J22" s="55" t="s">
        <v>271</v>
      </c>
    </row>
    <row r="23" ht="47.3" customHeight="1" spans="1:10">
      <c r="A23" s="108" t="s">
        <v>181</v>
      </c>
      <c r="B23" s="53" t="s">
        <v>272</v>
      </c>
      <c r="C23" s="53" t="s">
        <v>218</v>
      </c>
      <c r="D23" s="53" t="s">
        <v>219</v>
      </c>
      <c r="E23" s="49" t="s">
        <v>273</v>
      </c>
      <c r="F23" s="53" t="s">
        <v>221</v>
      </c>
      <c r="G23" s="49" t="s">
        <v>258</v>
      </c>
      <c r="H23" s="53" t="s">
        <v>251</v>
      </c>
      <c r="I23" s="53" t="s">
        <v>224</v>
      </c>
      <c r="J23" s="55" t="s">
        <v>274</v>
      </c>
    </row>
    <row r="24" ht="47.3" customHeight="1" spans="1:10">
      <c r="A24" s="108" t="s">
        <v>181</v>
      </c>
      <c r="B24" s="53" t="s">
        <v>272</v>
      </c>
      <c r="C24" s="53" t="s">
        <v>218</v>
      </c>
      <c r="D24" s="53" t="s">
        <v>226</v>
      </c>
      <c r="E24" s="49" t="s">
        <v>275</v>
      </c>
      <c r="F24" s="53" t="s">
        <v>221</v>
      </c>
      <c r="G24" s="49" t="s">
        <v>247</v>
      </c>
      <c r="H24" s="53" t="s">
        <v>230</v>
      </c>
      <c r="I24" s="53" t="s">
        <v>224</v>
      </c>
      <c r="J24" s="55" t="s">
        <v>276</v>
      </c>
    </row>
    <row r="25" ht="47.3" customHeight="1" spans="1:10">
      <c r="A25" s="108" t="s">
        <v>181</v>
      </c>
      <c r="B25" s="53" t="s">
        <v>272</v>
      </c>
      <c r="C25" s="53" t="s">
        <v>232</v>
      </c>
      <c r="D25" s="53" t="s">
        <v>233</v>
      </c>
      <c r="E25" s="49" t="s">
        <v>234</v>
      </c>
      <c r="F25" s="53" t="s">
        <v>221</v>
      </c>
      <c r="G25" s="49" t="s">
        <v>235</v>
      </c>
      <c r="H25" s="53"/>
      <c r="I25" s="53" t="s">
        <v>236</v>
      </c>
      <c r="J25" s="55" t="s">
        <v>237</v>
      </c>
    </row>
    <row r="26" ht="47.3" customHeight="1" spans="1:10">
      <c r="A26" s="108" t="s">
        <v>181</v>
      </c>
      <c r="B26" s="53" t="s">
        <v>272</v>
      </c>
      <c r="C26" s="53" t="s">
        <v>238</v>
      </c>
      <c r="D26" s="53" t="s">
        <v>239</v>
      </c>
      <c r="E26" s="49" t="s">
        <v>270</v>
      </c>
      <c r="F26" s="53" t="s">
        <v>228</v>
      </c>
      <c r="G26" s="49" t="s">
        <v>229</v>
      </c>
      <c r="H26" s="53" t="s">
        <v>230</v>
      </c>
      <c r="I26" s="53" t="s">
        <v>224</v>
      </c>
      <c r="J26" s="55" t="s">
        <v>277</v>
      </c>
    </row>
    <row r="27" ht="47.3" customHeight="1" spans="1:10">
      <c r="A27" s="108" t="s">
        <v>194</v>
      </c>
      <c r="B27" s="53" t="s">
        <v>278</v>
      </c>
      <c r="C27" s="53" t="s">
        <v>218</v>
      </c>
      <c r="D27" s="53" t="s">
        <v>219</v>
      </c>
      <c r="E27" s="49" t="s">
        <v>279</v>
      </c>
      <c r="F27" s="53" t="s">
        <v>228</v>
      </c>
      <c r="G27" s="49" t="s">
        <v>280</v>
      </c>
      <c r="H27" s="53" t="s">
        <v>281</v>
      </c>
      <c r="I27" s="53" t="s">
        <v>224</v>
      </c>
      <c r="J27" s="55" t="s">
        <v>282</v>
      </c>
    </row>
    <row r="28" ht="47.3" customHeight="1" spans="1:10">
      <c r="A28" s="108" t="s">
        <v>194</v>
      </c>
      <c r="B28" s="53" t="s">
        <v>278</v>
      </c>
      <c r="C28" s="53" t="s">
        <v>218</v>
      </c>
      <c r="D28" s="53" t="s">
        <v>226</v>
      </c>
      <c r="E28" s="49" t="s">
        <v>283</v>
      </c>
      <c r="F28" s="53" t="s">
        <v>228</v>
      </c>
      <c r="G28" s="49" t="s">
        <v>229</v>
      </c>
      <c r="H28" s="53" t="s">
        <v>230</v>
      </c>
      <c r="I28" s="53" t="s">
        <v>224</v>
      </c>
      <c r="J28" s="55" t="s">
        <v>284</v>
      </c>
    </row>
    <row r="29" ht="47.3" customHeight="1" spans="1:10">
      <c r="A29" s="108" t="s">
        <v>194</v>
      </c>
      <c r="B29" s="53" t="s">
        <v>278</v>
      </c>
      <c r="C29" s="53" t="s">
        <v>232</v>
      </c>
      <c r="D29" s="53" t="s">
        <v>285</v>
      </c>
      <c r="E29" s="49" t="s">
        <v>286</v>
      </c>
      <c r="F29" s="53" t="s">
        <v>228</v>
      </c>
      <c r="G29" s="49" t="s">
        <v>287</v>
      </c>
      <c r="H29" s="53" t="s">
        <v>288</v>
      </c>
      <c r="I29" s="53" t="s">
        <v>224</v>
      </c>
      <c r="J29" s="55" t="s">
        <v>289</v>
      </c>
    </row>
    <row r="30" ht="72" customHeight="1" spans="1:10">
      <c r="A30" s="108" t="s">
        <v>194</v>
      </c>
      <c r="B30" s="53" t="s">
        <v>278</v>
      </c>
      <c r="C30" s="53" t="s">
        <v>232</v>
      </c>
      <c r="D30" s="53" t="s">
        <v>233</v>
      </c>
      <c r="E30" s="49" t="s">
        <v>290</v>
      </c>
      <c r="F30" s="53" t="s">
        <v>228</v>
      </c>
      <c r="G30" s="49" t="s">
        <v>291</v>
      </c>
      <c r="H30" s="53" t="s">
        <v>292</v>
      </c>
      <c r="I30" s="53" t="s">
        <v>224</v>
      </c>
      <c r="J30" s="55" t="s">
        <v>252</v>
      </c>
    </row>
    <row r="31" ht="47.3" customHeight="1" spans="1:10">
      <c r="A31" s="108" t="s">
        <v>194</v>
      </c>
      <c r="B31" s="53" t="s">
        <v>278</v>
      </c>
      <c r="C31" s="53" t="s">
        <v>238</v>
      </c>
      <c r="D31" s="53" t="s">
        <v>239</v>
      </c>
      <c r="E31" s="49" t="s">
        <v>293</v>
      </c>
      <c r="F31" s="53" t="s">
        <v>228</v>
      </c>
      <c r="G31" s="49" t="s">
        <v>229</v>
      </c>
      <c r="H31" s="53" t="s">
        <v>230</v>
      </c>
      <c r="I31" s="53" t="s">
        <v>224</v>
      </c>
      <c r="J31" s="55" t="s">
        <v>255</v>
      </c>
    </row>
  </sheetData>
  <mergeCells count="14">
    <mergeCell ref="A2:J2"/>
    <mergeCell ref="A3:H3"/>
    <mergeCell ref="A7:A10"/>
    <mergeCell ref="A11:A14"/>
    <mergeCell ref="A15:A18"/>
    <mergeCell ref="A19:A22"/>
    <mergeCell ref="A23:A26"/>
    <mergeCell ref="A27:A31"/>
    <mergeCell ref="B7:B10"/>
    <mergeCell ref="B11:B14"/>
    <mergeCell ref="B15:B18"/>
    <mergeCell ref="B19:B22"/>
    <mergeCell ref="B23:B26"/>
    <mergeCell ref="B27:B3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9"/>
  <sheetViews>
    <sheetView showZeros="0" workbookViewId="0">
      <selection activeCell="C16" sqref="C16"/>
    </sheetView>
  </sheetViews>
  <sheetFormatPr defaultColWidth="9.14166666666667" defaultRowHeight="14.25" customHeight="1" outlineLevelCol="5"/>
  <cols>
    <col min="1" max="1" width="29.0333333333333" customWidth="1"/>
    <col min="2" max="2" width="28.6" customWidth="1"/>
    <col min="3" max="3" width="31.6" customWidth="1"/>
    <col min="4" max="6" width="33.45" customWidth="1"/>
  </cols>
  <sheetData>
    <row r="1" ht="15.75" customHeight="1" spans="6:6">
      <c r="F1" s="56" t="s">
        <v>294</v>
      </c>
    </row>
    <row r="2" ht="28.5" customHeight="1" spans="1:6">
      <c r="A2" s="27" t="s">
        <v>295</v>
      </c>
      <c r="B2" s="27"/>
      <c r="C2" s="27"/>
      <c r="D2" s="27"/>
      <c r="E2" s="27"/>
      <c r="F2" s="27"/>
    </row>
    <row r="3" ht="15" customHeight="1" spans="1:6">
      <c r="A3" s="103" t="str">
        <f>"单位名称："&amp;"云南省社会保障卡制作发行中心"</f>
        <v>单位名称：云南省社会保障卡制作发行中心</v>
      </c>
      <c r="B3" s="104"/>
      <c r="C3" s="104"/>
      <c r="D3" s="59"/>
      <c r="E3" s="59"/>
      <c r="F3" s="105" t="s">
        <v>2</v>
      </c>
    </row>
    <row r="4" ht="18.75" customHeight="1" spans="1:6">
      <c r="A4" s="9" t="s">
        <v>121</v>
      </c>
      <c r="B4" s="9" t="s">
        <v>48</v>
      </c>
      <c r="C4" s="9" t="s">
        <v>49</v>
      </c>
      <c r="D4" s="15" t="s">
        <v>296</v>
      </c>
      <c r="E4" s="62"/>
      <c r="F4" s="62"/>
    </row>
    <row r="5" ht="30" customHeight="1" spans="1:6">
      <c r="A5" s="18"/>
      <c r="B5" s="18"/>
      <c r="C5" s="18"/>
      <c r="D5" s="15" t="s">
        <v>30</v>
      </c>
      <c r="E5" s="62" t="s">
        <v>57</v>
      </c>
      <c r="F5" s="62" t="s">
        <v>58</v>
      </c>
    </row>
    <row r="6" ht="16.5" customHeight="1" spans="1:6">
      <c r="A6" s="62">
        <v>1</v>
      </c>
      <c r="B6" s="62">
        <v>2</v>
      </c>
      <c r="C6" s="62">
        <v>3</v>
      </c>
      <c r="D6" s="62">
        <v>4</v>
      </c>
      <c r="E6" s="62">
        <v>5</v>
      </c>
      <c r="F6" s="62">
        <v>6</v>
      </c>
    </row>
    <row r="7" ht="20.25" customHeight="1" spans="1:6">
      <c r="A7" s="29"/>
      <c r="B7" s="29"/>
      <c r="C7" s="29"/>
      <c r="D7" s="22"/>
      <c r="E7" s="22"/>
      <c r="F7" s="22"/>
    </row>
    <row r="8" ht="17.25" customHeight="1" spans="1:6">
      <c r="A8" s="106" t="s">
        <v>87</v>
      </c>
      <c r="B8" s="107"/>
      <c r="C8" s="107" t="s">
        <v>87</v>
      </c>
      <c r="D8" s="22"/>
      <c r="E8" s="22"/>
      <c r="F8" s="22"/>
    </row>
    <row r="9" customHeight="1" spans="1:4">
      <c r="A9" s="64" t="s">
        <v>297</v>
      </c>
      <c r="B9" s="64"/>
      <c r="C9" s="64"/>
      <c r="D9" s="64"/>
    </row>
  </sheetData>
  <mergeCells count="7">
    <mergeCell ref="A2:F2"/>
    <mergeCell ref="D4:F4"/>
    <mergeCell ref="A8:C8"/>
    <mergeCell ref="A9:D9"/>
    <mergeCell ref="A4:A5"/>
    <mergeCell ref="B4:B5"/>
    <mergeCell ref="C4:C5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Q16"/>
  <sheetViews>
    <sheetView showZeros="0" workbookViewId="0">
      <selection activeCell="A1" sqref="A1"/>
    </sheetView>
  </sheetViews>
  <sheetFormatPr defaultColWidth="9.14166666666667" defaultRowHeight="14.25" customHeight="1"/>
  <cols>
    <col min="1" max="1" width="39.1416666666667" customWidth="1"/>
    <col min="2" max="2" width="21.7083333333333" customWidth="1"/>
    <col min="3" max="3" width="35.2833333333333" customWidth="1"/>
    <col min="4" max="4" width="7.70833333333333" customWidth="1"/>
    <col min="5" max="5" width="10.2833333333333" customWidth="1"/>
    <col min="6" max="11" width="14.7416666666667" customWidth="1"/>
    <col min="12" max="16" width="12.575" customWidth="1"/>
    <col min="17" max="17" width="10.425" customWidth="1"/>
  </cols>
  <sheetData>
    <row r="1" ht="13.5" customHeight="1" spans="15:17">
      <c r="O1" s="54"/>
      <c r="P1" s="54"/>
      <c r="Q1" s="101" t="s">
        <v>298</v>
      </c>
    </row>
    <row r="2" ht="27.75" customHeight="1" spans="1:17">
      <c r="A2" s="57" t="s">
        <v>299</v>
      </c>
      <c r="B2" s="27"/>
      <c r="C2" s="27"/>
      <c r="D2" s="27"/>
      <c r="E2" s="27"/>
      <c r="F2" s="27"/>
      <c r="G2" s="27"/>
      <c r="H2" s="27"/>
      <c r="I2" s="27"/>
      <c r="J2" s="27"/>
      <c r="K2" s="46"/>
      <c r="L2" s="27"/>
      <c r="M2" s="27"/>
      <c r="N2" s="27"/>
      <c r="O2" s="46"/>
      <c r="P2" s="46"/>
      <c r="Q2" s="27"/>
    </row>
    <row r="3" ht="18.75" customHeight="1" spans="1:17">
      <c r="A3" s="94" t="str">
        <f>"单位名称："&amp;"云南省社会保障卡制作发行中心"</f>
        <v>单位名称：云南省社会保障卡制作发行中心</v>
      </c>
      <c r="B3" s="6"/>
      <c r="C3" s="6"/>
      <c r="D3" s="6"/>
      <c r="E3" s="6"/>
      <c r="F3" s="6"/>
      <c r="G3" s="6"/>
      <c r="H3" s="6"/>
      <c r="I3" s="6"/>
      <c r="J3" s="6"/>
      <c r="O3" s="65"/>
      <c r="P3" s="65"/>
      <c r="Q3" s="102" t="s">
        <v>112</v>
      </c>
    </row>
    <row r="4" ht="15.75" customHeight="1" spans="1:17">
      <c r="A4" s="9" t="s">
        <v>300</v>
      </c>
      <c r="B4" s="70" t="s">
        <v>301</v>
      </c>
      <c r="C4" s="70" t="s">
        <v>302</v>
      </c>
      <c r="D4" s="70" t="s">
        <v>303</v>
      </c>
      <c r="E4" s="70" t="s">
        <v>304</v>
      </c>
      <c r="F4" s="70" t="s">
        <v>305</v>
      </c>
      <c r="G4" s="71" t="s">
        <v>128</v>
      </c>
      <c r="H4" s="71"/>
      <c r="I4" s="71"/>
      <c r="J4" s="71"/>
      <c r="K4" s="72"/>
      <c r="L4" s="71"/>
      <c r="M4" s="71"/>
      <c r="N4" s="71"/>
      <c r="O4" s="87"/>
      <c r="P4" s="72"/>
      <c r="Q4" s="88"/>
    </row>
    <row r="5" ht="17.25" customHeight="1" spans="1:17">
      <c r="A5" s="14"/>
      <c r="B5" s="73"/>
      <c r="C5" s="73"/>
      <c r="D5" s="73"/>
      <c r="E5" s="73"/>
      <c r="F5" s="73"/>
      <c r="G5" s="73" t="s">
        <v>30</v>
      </c>
      <c r="H5" s="73" t="s">
        <v>33</v>
      </c>
      <c r="I5" s="73" t="s">
        <v>306</v>
      </c>
      <c r="J5" s="73" t="s">
        <v>307</v>
      </c>
      <c r="K5" s="74" t="s">
        <v>308</v>
      </c>
      <c r="L5" s="89" t="s">
        <v>309</v>
      </c>
      <c r="M5" s="89"/>
      <c r="N5" s="89"/>
      <c r="O5" s="90"/>
      <c r="P5" s="91"/>
      <c r="Q5" s="75"/>
    </row>
    <row r="6" ht="54" customHeight="1" spans="1:17">
      <c r="A6" s="17"/>
      <c r="B6" s="75"/>
      <c r="C6" s="75"/>
      <c r="D6" s="75"/>
      <c r="E6" s="75"/>
      <c r="F6" s="75"/>
      <c r="G6" s="75"/>
      <c r="H6" s="75" t="s">
        <v>32</v>
      </c>
      <c r="I6" s="75"/>
      <c r="J6" s="75"/>
      <c r="K6" s="76"/>
      <c r="L6" s="75" t="s">
        <v>32</v>
      </c>
      <c r="M6" s="75" t="s">
        <v>43</v>
      </c>
      <c r="N6" s="75" t="s">
        <v>135</v>
      </c>
      <c r="O6" s="92" t="s">
        <v>39</v>
      </c>
      <c r="P6" s="76" t="s">
        <v>40</v>
      </c>
      <c r="Q6" s="75" t="s">
        <v>41</v>
      </c>
    </row>
    <row r="7" ht="15" customHeight="1" spans="1:17">
      <c r="A7" s="18">
        <v>1</v>
      </c>
      <c r="B7" s="95">
        <v>2</v>
      </c>
      <c r="C7" s="95">
        <v>3</v>
      </c>
      <c r="D7" s="95">
        <v>4</v>
      </c>
      <c r="E7" s="95">
        <v>5</v>
      </c>
      <c r="F7" s="95">
        <v>6</v>
      </c>
      <c r="G7" s="96">
        <v>7</v>
      </c>
      <c r="H7" s="96">
        <v>8</v>
      </c>
      <c r="I7" s="96">
        <v>9</v>
      </c>
      <c r="J7" s="96">
        <v>10</v>
      </c>
      <c r="K7" s="96">
        <v>11</v>
      </c>
      <c r="L7" s="96">
        <v>12</v>
      </c>
      <c r="M7" s="96">
        <v>13</v>
      </c>
      <c r="N7" s="96">
        <v>14</v>
      </c>
      <c r="O7" s="96">
        <v>15</v>
      </c>
      <c r="P7" s="96">
        <v>16</v>
      </c>
      <c r="Q7" s="96">
        <v>17</v>
      </c>
    </row>
    <row r="8" ht="21" customHeight="1" spans="1:17">
      <c r="A8" s="77" t="s">
        <v>45</v>
      </c>
      <c r="B8" s="78"/>
      <c r="C8" s="78"/>
      <c r="D8" s="78"/>
      <c r="E8" s="97"/>
      <c r="F8" s="22">
        <v>695500</v>
      </c>
      <c r="G8" s="22">
        <v>8015500</v>
      </c>
      <c r="H8" s="22">
        <v>8015500</v>
      </c>
      <c r="I8" s="22"/>
      <c r="J8" s="22"/>
      <c r="K8" s="22"/>
      <c r="L8" s="22"/>
      <c r="M8" s="22"/>
      <c r="N8" s="22"/>
      <c r="O8" s="22"/>
      <c r="P8" s="22"/>
      <c r="Q8" s="22"/>
    </row>
    <row r="9" ht="21" customHeight="1" spans="1:17">
      <c r="A9" s="98" t="s">
        <v>194</v>
      </c>
      <c r="B9" s="78" t="s">
        <v>310</v>
      </c>
      <c r="C9" s="78" t="s">
        <v>311</v>
      </c>
      <c r="D9" s="99" t="s">
        <v>312</v>
      </c>
      <c r="E9" s="100">
        <v>1</v>
      </c>
      <c r="F9" s="22">
        <v>400000</v>
      </c>
      <c r="G9" s="22">
        <v>400000</v>
      </c>
      <c r="H9" s="22">
        <v>400000</v>
      </c>
      <c r="I9" s="22"/>
      <c r="J9" s="22"/>
      <c r="K9" s="22"/>
      <c r="L9" s="22"/>
      <c r="M9" s="22"/>
      <c r="N9" s="22"/>
      <c r="O9" s="22"/>
      <c r="P9" s="22"/>
      <c r="Q9" s="22"/>
    </row>
    <row r="10" ht="21" customHeight="1" spans="1:17">
      <c r="A10" s="98" t="s">
        <v>194</v>
      </c>
      <c r="B10" s="78" t="s">
        <v>313</v>
      </c>
      <c r="C10" s="78" t="s">
        <v>314</v>
      </c>
      <c r="D10" s="99" t="s">
        <v>315</v>
      </c>
      <c r="E10" s="100">
        <v>1</v>
      </c>
      <c r="F10" s="22">
        <v>200000</v>
      </c>
      <c r="G10" s="22">
        <v>200000</v>
      </c>
      <c r="H10" s="22">
        <v>200000</v>
      </c>
      <c r="I10" s="22"/>
      <c r="J10" s="22"/>
      <c r="K10" s="22"/>
      <c r="L10" s="22"/>
      <c r="M10" s="22"/>
      <c r="N10" s="22"/>
      <c r="O10" s="22"/>
      <c r="P10" s="22"/>
      <c r="Q10" s="22"/>
    </row>
    <row r="11" ht="21" customHeight="1" spans="1:17">
      <c r="A11" s="98" t="s">
        <v>194</v>
      </c>
      <c r="B11" s="78" t="s">
        <v>316</v>
      </c>
      <c r="C11" s="78" t="s">
        <v>317</v>
      </c>
      <c r="D11" s="99" t="s">
        <v>318</v>
      </c>
      <c r="E11" s="100">
        <v>1</v>
      </c>
      <c r="F11" s="22"/>
      <c r="G11" s="22">
        <v>7320000</v>
      </c>
      <c r="H11" s="22">
        <v>7320000</v>
      </c>
      <c r="I11" s="22"/>
      <c r="J11" s="22"/>
      <c r="K11" s="22"/>
      <c r="L11" s="22"/>
      <c r="M11" s="22"/>
      <c r="N11" s="22"/>
      <c r="O11" s="22"/>
      <c r="P11" s="22"/>
      <c r="Q11" s="22"/>
    </row>
    <row r="12" ht="21" customHeight="1" spans="1:17">
      <c r="A12" s="98" t="s">
        <v>194</v>
      </c>
      <c r="B12" s="78" t="s">
        <v>319</v>
      </c>
      <c r="C12" s="78" t="s">
        <v>320</v>
      </c>
      <c r="D12" s="99" t="s">
        <v>321</v>
      </c>
      <c r="E12" s="100">
        <v>1</v>
      </c>
      <c r="F12" s="22">
        <v>80000</v>
      </c>
      <c r="G12" s="22">
        <v>80000</v>
      </c>
      <c r="H12" s="22">
        <v>80000</v>
      </c>
      <c r="I12" s="22"/>
      <c r="J12" s="22"/>
      <c r="K12" s="22"/>
      <c r="L12" s="22"/>
      <c r="M12" s="22"/>
      <c r="N12" s="22"/>
      <c r="O12" s="22"/>
      <c r="P12" s="22"/>
      <c r="Q12" s="22"/>
    </row>
    <row r="13" ht="21" customHeight="1" spans="1:17">
      <c r="A13" s="98" t="s">
        <v>162</v>
      </c>
      <c r="B13" s="78" t="s">
        <v>322</v>
      </c>
      <c r="C13" s="78" t="s">
        <v>323</v>
      </c>
      <c r="D13" s="99" t="s">
        <v>318</v>
      </c>
      <c r="E13" s="100">
        <v>1</v>
      </c>
      <c r="F13" s="22">
        <v>7000</v>
      </c>
      <c r="G13" s="22">
        <v>7000</v>
      </c>
      <c r="H13" s="22">
        <v>7000</v>
      </c>
      <c r="I13" s="22"/>
      <c r="J13" s="22"/>
      <c r="K13" s="22"/>
      <c r="L13" s="22"/>
      <c r="M13" s="22"/>
      <c r="N13" s="22"/>
      <c r="O13" s="22"/>
      <c r="P13" s="22"/>
      <c r="Q13" s="22"/>
    </row>
    <row r="14" ht="21" customHeight="1" spans="1:17">
      <c r="A14" s="98" t="s">
        <v>174</v>
      </c>
      <c r="B14" s="78" t="s">
        <v>324</v>
      </c>
      <c r="C14" s="78" t="s">
        <v>325</v>
      </c>
      <c r="D14" s="99" t="s">
        <v>315</v>
      </c>
      <c r="E14" s="100">
        <v>1</v>
      </c>
      <c r="F14" s="22">
        <v>5000</v>
      </c>
      <c r="G14" s="22">
        <v>5000</v>
      </c>
      <c r="H14" s="22">
        <v>5000</v>
      </c>
      <c r="I14" s="22"/>
      <c r="J14" s="22"/>
      <c r="K14" s="22"/>
      <c r="L14" s="22"/>
      <c r="M14" s="22"/>
      <c r="N14" s="22"/>
      <c r="O14" s="22"/>
      <c r="P14" s="22"/>
      <c r="Q14" s="22"/>
    </row>
    <row r="15" ht="21" customHeight="1" spans="1:17">
      <c r="A15" s="98" t="s">
        <v>174</v>
      </c>
      <c r="B15" s="78" t="s">
        <v>326</v>
      </c>
      <c r="C15" s="78" t="s">
        <v>327</v>
      </c>
      <c r="D15" s="99" t="s">
        <v>315</v>
      </c>
      <c r="E15" s="100">
        <v>1</v>
      </c>
      <c r="F15" s="22">
        <v>3500</v>
      </c>
      <c r="G15" s="22">
        <v>3500</v>
      </c>
      <c r="H15" s="22">
        <v>3500</v>
      </c>
      <c r="I15" s="22"/>
      <c r="J15" s="22"/>
      <c r="K15" s="22"/>
      <c r="L15" s="22"/>
      <c r="M15" s="22"/>
      <c r="N15" s="22"/>
      <c r="O15" s="22"/>
      <c r="P15" s="22"/>
      <c r="Q15" s="22"/>
    </row>
    <row r="16" ht="21" customHeight="1" spans="1:17">
      <c r="A16" s="80" t="s">
        <v>87</v>
      </c>
      <c r="B16" s="81"/>
      <c r="C16" s="81"/>
      <c r="D16" s="81"/>
      <c r="E16" s="97"/>
      <c r="F16" s="22">
        <v>695500</v>
      </c>
      <c r="G16" s="22">
        <v>8015500</v>
      </c>
      <c r="H16" s="22">
        <v>8015500</v>
      </c>
      <c r="I16" s="22"/>
      <c r="J16" s="22"/>
      <c r="K16" s="22"/>
      <c r="L16" s="22"/>
      <c r="M16" s="22"/>
      <c r="N16" s="22"/>
      <c r="O16" s="22"/>
      <c r="P16" s="22"/>
      <c r="Q16" s="22"/>
    </row>
  </sheetData>
  <mergeCells count="16">
    <mergeCell ref="A2:Q2"/>
    <mergeCell ref="A3:F3"/>
    <mergeCell ref="G4:Q4"/>
    <mergeCell ref="L5:Q5"/>
    <mergeCell ref="A16:E16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N11"/>
  <sheetViews>
    <sheetView showZeros="0" workbookViewId="0">
      <selection activeCell="B17" sqref="B17"/>
    </sheetView>
  </sheetViews>
  <sheetFormatPr defaultColWidth="9.14166666666667" defaultRowHeight="14.25" customHeight="1"/>
  <cols>
    <col min="1" max="1" width="31.425" customWidth="1"/>
    <col min="2" max="2" width="21.7083333333333" customWidth="1"/>
    <col min="3" max="3" width="26.7083333333333" customWidth="1"/>
    <col min="4" max="14" width="16.6" customWidth="1"/>
  </cols>
  <sheetData>
    <row r="1" ht="13.5" customHeight="1" spans="1:14">
      <c r="A1" s="61"/>
      <c r="B1" s="61"/>
      <c r="C1" s="61"/>
      <c r="D1" s="61"/>
      <c r="E1" s="61"/>
      <c r="F1" s="61"/>
      <c r="G1" s="61"/>
      <c r="H1" s="67"/>
      <c r="I1" s="61"/>
      <c r="J1" s="61"/>
      <c r="K1" s="61"/>
      <c r="L1" s="54"/>
      <c r="M1" s="83"/>
      <c r="N1" s="84" t="s">
        <v>328</v>
      </c>
    </row>
    <row r="2" ht="27.75" customHeight="1" spans="1:14">
      <c r="A2" s="57" t="s">
        <v>329</v>
      </c>
      <c r="B2" s="68"/>
      <c r="C2" s="68"/>
      <c r="D2" s="68"/>
      <c r="E2" s="68"/>
      <c r="F2" s="68"/>
      <c r="G2" s="68"/>
      <c r="H2" s="69"/>
      <c r="I2" s="68"/>
      <c r="J2" s="68"/>
      <c r="K2" s="68"/>
      <c r="L2" s="46"/>
      <c r="M2" s="69"/>
      <c r="N2" s="68"/>
    </row>
    <row r="3" ht="18.75" customHeight="1" spans="1:14">
      <c r="A3" s="58" t="str">
        <f>"单位名称："&amp;"云南省社会保障卡制作发行中心"</f>
        <v>单位名称：云南省社会保障卡制作发行中心</v>
      </c>
      <c r="B3" s="59"/>
      <c r="C3" s="59"/>
      <c r="D3" s="59"/>
      <c r="E3" s="59"/>
      <c r="F3" s="59"/>
      <c r="G3" s="59"/>
      <c r="H3" s="67"/>
      <c r="I3" s="61"/>
      <c r="J3" s="61"/>
      <c r="K3" s="61"/>
      <c r="L3" s="65"/>
      <c r="M3" s="85"/>
      <c r="N3" s="86" t="s">
        <v>112</v>
      </c>
    </row>
    <row r="4" ht="15.75" customHeight="1" spans="1:14">
      <c r="A4" s="9" t="s">
        <v>300</v>
      </c>
      <c r="B4" s="70" t="s">
        <v>330</v>
      </c>
      <c r="C4" s="70" t="s">
        <v>331</v>
      </c>
      <c r="D4" s="71" t="s">
        <v>128</v>
      </c>
      <c r="E4" s="71"/>
      <c r="F4" s="71"/>
      <c r="G4" s="71"/>
      <c r="H4" s="72"/>
      <c r="I4" s="71"/>
      <c r="J4" s="71"/>
      <c r="K4" s="71"/>
      <c r="L4" s="87"/>
      <c r="M4" s="72"/>
      <c r="N4" s="88"/>
    </row>
    <row r="5" ht="17.25" customHeight="1" spans="1:14">
      <c r="A5" s="14"/>
      <c r="B5" s="73"/>
      <c r="C5" s="73"/>
      <c r="D5" s="73" t="s">
        <v>30</v>
      </c>
      <c r="E5" s="73" t="s">
        <v>33</v>
      </c>
      <c r="F5" s="73" t="s">
        <v>306</v>
      </c>
      <c r="G5" s="73" t="s">
        <v>307</v>
      </c>
      <c r="H5" s="74" t="s">
        <v>308</v>
      </c>
      <c r="I5" s="89" t="s">
        <v>309</v>
      </c>
      <c r="J5" s="89"/>
      <c r="K5" s="89"/>
      <c r="L5" s="90"/>
      <c r="M5" s="91"/>
      <c r="N5" s="75"/>
    </row>
    <row r="6" ht="54" customHeight="1" spans="1:14">
      <c r="A6" s="17"/>
      <c r="B6" s="75"/>
      <c r="C6" s="75"/>
      <c r="D6" s="75"/>
      <c r="E6" s="75"/>
      <c r="F6" s="75"/>
      <c r="G6" s="75"/>
      <c r="H6" s="76"/>
      <c r="I6" s="75" t="s">
        <v>32</v>
      </c>
      <c r="J6" s="75" t="s">
        <v>43</v>
      </c>
      <c r="K6" s="75" t="s">
        <v>135</v>
      </c>
      <c r="L6" s="92" t="s">
        <v>39</v>
      </c>
      <c r="M6" s="76" t="s">
        <v>40</v>
      </c>
      <c r="N6" s="75" t="s">
        <v>41</v>
      </c>
    </row>
    <row r="7" ht="15" customHeight="1" spans="1:14">
      <c r="A7" s="17">
        <v>1</v>
      </c>
      <c r="B7" s="75">
        <v>2</v>
      </c>
      <c r="C7" s="75">
        <v>3</v>
      </c>
      <c r="D7" s="76">
        <v>4</v>
      </c>
      <c r="E7" s="76">
        <v>5</v>
      </c>
      <c r="F7" s="76">
        <v>6</v>
      </c>
      <c r="G7" s="76">
        <v>7</v>
      </c>
      <c r="H7" s="76">
        <v>8</v>
      </c>
      <c r="I7" s="76">
        <v>9</v>
      </c>
      <c r="J7" s="76">
        <v>10</v>
      </c>
      <c r="K7" s="76">
        <v>11</v>
      </c>
      <c r="L7" s="76">
        <v>12</v>
      </c>
      <c r="M7" s="76">
        <v>13</v>
      </c>
      <c r="N7" s="76">
        <v>14</v>
      </c>
    </row>
    <row r="8" ht="21" customHeight="1" spans="1:14">
      <c r="A8" s="77"/>
      <c r="B8" s="78"/>
      <c r="C8" s="78"/>
      <c r="D8" s="79"/>
      <c r="E8" s="79"/>
      <c r="F8" s="79"/>
      <c r="G8" s="79"/>
      <c r="H8" s="79"/>
      <c r="I8" s="79"/>
      <c r="J8" s="79"/>
      <c r="K8" s="79"/>
      <c r="L8" s="93"/>
      <c r="M8" s="79"/>
      <c r="N8" s="79"/>
    </row>
    <row r="9" ht="21" customHeight="1" spans="1:14">
      <c r="A9" s="77"/>
      <c r="B9" s="78"/>
      <c r="C9" s="78"/>
      <c r="D9" s="79"/>
      <c r="E9" s="79"/>
      <c r="F9" s="79"/>
      <c r="G9" s="79"/>
      <c r="H9" s="79"/>
      <c r="I9" s="79"/>
      <c r="J9" s="79"/>
      <c r="K9" s="79"/>
      <c r="L9" s="93"/>
      <c r="M9" s="79"/>
      <c r="N9" s="79"/>
    </row>
    <row r="10" ht="21" customHeight="1" spans="1:14">
      <c r="A10" s="80" t="s">
        <v>87</v>
      </c>
      <c r="B10" s="81"/>
      <c r="C10" s="82"/>
      <c r="D10" s="79"/>
      <c r="E10" s="79"/>
      <c r="F10" s="79"/>
      <c r="G10" s="79"/>
      <c r="H10" s="79"/>
      <c r="I10" s="79"/>
      <c r="J10" s="79"/>
      <c r="K10" s="79"/>
      <c r="L10" s="93"/>
      <c r="M10" s="79"/>
      <c r="N10" s="79"/>
    </row>
    <row r="11" customHeight="1" spans="1:4">
      <c r="A11" s="64" t="s">
        <v>332</v>
      </c>
      <c r="B11" s="64"/>
      <c r="C11" s="64"/>
      <c r="D11" s="64"/>
    </row>
  </sheetData>
  <mergeCells count="14">
    <mergeCell ref="A2:N2"/>
    <mergeCell ref="A3:C3"/>
    <mergeCell ref="D4:N4"/>
    <mergeCell ref="I5:N5"/>
    <mergeCell ref="A10:C10"/>
    <mergeCell ref="A11:D11"/>
    <mergeCell ref="A4:A6"/>
    <mergeCell ref="B4:B6"/>
    <mergeCell ref="C4:C6"/>
    <mergeCell ref="D5:D6"/>
    <mergeCell ref="E5:E6"/>
    <mergeCell ref="F5:F6"/>
    <mergeCell ref="G5:G6"/>
    <mergeCell ref="H5:H6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X9"/>
  <sheetViews>
    <sheetView showZeros="0" workbookViewId="0">
      <selection activeCell="F28" sqref="F28"/>
    </sheetView>
  </sheetViews>
  <sheetFormatPr defaultColWidth="9.14166666666667" defaultRowHeight="14.25" customHeight="1"/>
  <cols>
    <col min="1" max="1" width="31.8666666666667" customWidth="1"/>
    <col min="2" max="15" width="17.175" customWidth="1"/>
    <col min="16" max="22" width="17.0333333333333" customWidth="1"/>
    <col min="23" max="23" width="17" customWidth="1"/>
    <col min="24" max="24" width="17.0333333333333" customWidth="1"/>
  </cols>
  <sheetData>
    <row r="1" ht="13.5" customHeight="1" spans="4:24">
      <c r="D1" s="56"/>
      <c r="W1" s="54"/>
      <c r="X1" s="54" t="s">
        <v>333</v>
      </c>
    </row>
    <row r="2" ht="27.75" customHeight="1" spans="1:24">
      <c r="A2" s="57" t="s">
        <v>334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ht="18" customHeight="1" spans="1:24">
      <c r="A3" s="58" t="str">
        <f>"单位名称："&amp;"云南省社会保障卡制作发行中心"</f>
        <v>单位名称：云南省社会保障卡制作发行中心</v>
      </c>
      <c r="B3" s="59"/>
      <c r="C3" s="59"/>
      <c r="D3" s="60"/>
      <c r="E3" s="61"/>
      <c r="F3" s="61"/>
      <c r="G3" s="61"/>
      <c r="H3" s="61"/>
      <c r="I3" s="61"/>
      <c r="W3" s="65"/>
      <c r="X3" s="65" t="s">
        <v>112</v>
      </c>
    </row>
    <row r="4" ht="19.5" customHeight="1" spans="1:24">
      <c r="A4" s="15" t="s">
        <v>335</v>
      </c>
      <c r="B4" s="10" t="s">
        <v>128</v>
      </c>
      <c r="C4" s="11"/>
      <c r="D4" s="11"/>
      <c r="E4" s="62" t="s">
        <v>336</v>
      </c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</row>
    <row r="5" ht="40.5" customHeight="1" spans="1:24">
      <c r="A5" s="18"/>
      <c r="B5" s="28" t="s">
        <v>30</v>
      </c>
      <c r="C5" s="9" t="s">
        <v>33</v>
      </c>
      <c r="D5" s="63" t="s">
        <v>337</v>
      </c>
      <c r="E5" s="62" t="s">
        <v>338</v>
      </c>
      <c r="F5" s="62" t="s">
        <v>339</v>
      </c>
      <c r="G5" s="62" t="s">
        <v>340</v>
      </c>
      <c r="H5" s="62" t="s">
        <v>341</v>
      </c>
      <c r="I5" s="62" t="s">
        <v>342</v>
      </c>
      <c r="J5" s="62" t="s">
        <v>343</v>
      </c>
      <c r="K5" s="62" t="s">
        <v>344</v>
      </c>
      <c r="L5" s="62" t="s">
        <v>345</v>
      </c>
      <c r="M5" s="62" t="s">
        <v>346</v>
      </c>
      <c r="N5" s="62" t="s">
        <v>347</v>
      </c>
      <c r="O5" s="62" t="s">
        <v>348</v>
      </c>
      <c r="P5" s="62" t="s">
        <v>349</v>
      </c>
      <c r="Q5" s="62" t="s">
        <v>350</v>
      </c>
      <c r="R5" s="62" t="s">
        <v>351</v>
      </c>
      <c r="S5" s="62" t="s">
        <v>352</v>
      </c>
      <c r="T5" s="62" t="s">
        <v>353</v>
      </c>
      <c r="U5" s="62" t="s">
        <v>354</v>
      </c>
      <c r="V5" s="62" t="s">
        <v>355</v>
      </c>
      <c r="W5" s="62" t="s">
        <v>356</v>
      </c>
      <c r="X5" s="62" t="s">
        <v>357</v>
      </c>
    </row>
    <row r="6" ht="19.5" customHeight="1" spans="1:24">
      <c r="A6" s="62">
        <v>1</v>
      </c>
      <c r="B6" s="62">
        <v>2</v>
      </c>
      <c r="C6" s="62">
        <v>3</v>
      </c>
      <c r="D6" s="10">
        <v>4</v>
      </c>
      <c r="E6" s="62">
        <v>5</v>
      </c>
      <c r="F6" s="62">
        <v>6</v>
      </c>
      <c r="G6" s="62">
        <v>7</v>
      </c>
      <c r="H6" s="10">
        <v>8</v>
      </c>
      <c r="I6" s="62">
        <v>9</v>
      </c>
      <c r="J6" s="62">
        <v>10</v>
      </c>
      <c r="K6" s="62">
        <v>11</v>
      </c>
      <c r="L6" s="10">
        <v>12</v>
      </c>
      <c r="M6" s="62">
        <v>13</v>
      </c>
      <c r="N6" s="62">
        <v>14</v>
      </c>
      <c r="O6" s="62">
        <v>15</v>
      </c>
      <c r="P6" s="10">
        <v>16</v>
      </c>
      <c r="Q6" s="62">
        <v>17</v>
      </c>
      <c r="R6" s="62">
        <v>18</v>
      </c>
      <c r="S6" s="62">
        <v>19</v>
      </c>
      <c r="T6" s="10">
        <v>20</v>
      </c>
      <c r="U6" s="10">
        <v>21</v>
      </c>
      <c r="V6" s="10">
        <v>22</v>
      </c>
      <c r="W6" s="62">
        <v>23</v>
      </c>
      <c r="X6" s="62">
        <v>24</v>
      </c>
    </row>
    <row r="7" ht="28.4" customHeight="1" spans="1:24">
      <c r="A7" s="29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66"/>
      <c r="X7" s="22"/>
    </row>
    <row r="8" ht="29.9" customHeight="1" spans="1:24">
      <c r="A8" s="29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66"/>
      <c r="X8" s="22"/>
    </row>
    <row r="9" customHeight="1" spans="1:5">
      <c r="A9" s="64" t="s">
        <v>358</v>
      </c>
      <c r="B9" s="64"/>
      <c r="C9" s="64"/>
      <c r="D9" s="64"/>
      <c r="E9" s="64"/>
    </row>
  </sheetData>
  <mergeCells count="6">
    <mergeCell ref="A2:X2"/>
    <mergeCell ref="A3:I3"/>
    <mergeCell ref="B4:D4"/>
    <mergeCell ref="E4:X4"/>
    <mergeCell ref="A9:E9"/>
    <mergeCell ref="A4:A5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8"/>
  <sheetViews>
    <sheetView showZeros="0" workbookViewId="0">
      <selection activeCell="C15" sqref="C15"/>
    </sheetView>
  </sheetViews>
  <sheetFormatPr defaultColWidth="9.14166666666667" defaultRowHeight="12" customHeight="1" outlineLevelRow="7"/>
  <cols>
    <col min="1" max="1" width="28.9583333333333" customWidth="1"/>
    <col min="2" max="2" width="29" customWidth="1"/>
    <col min="3" max="3" width="16.3166666666667" customWidth="1"/>
    <col min="4" max="4" width="15.6" customWidth="1"/>
    <col min="5" max="5" width="23.575" customWidth="1"/>
    <col min="6" max="6" width="11.2833333333333" customWidth="1"/>
    <col min="7" max="7" width="14.8833333333333" customWidth="1"/>
    <col min="8" max="8" width="10.8833333333333" customWidth="1"/>
    <col min="9" max="9" width="13.425" customWidth="1"/>
    <col min="10" max="10" width="38.675" customWidth="1"/>
  </cols>
  <sheetData>
    <row r="1" customHeight="1" spans="10:10">
      <c r="J1" s="54" t="s">
        <v>359</v>
      </c>
    </row>
    <row r="2" ht="28.5" customHeight="1" spans="1:10">
      <c r="A2" s="45" t="s">
        <v>360</v>
      </c>
      <c r="B2" s="27"/>
      <c r="C2" s="27"/>
      <c r="D2" s="27"/>
      <c r="E2" s="27"/>
      <c r="F2" s="46"/>
      <c r="G2" s="27"/>
      <c r="H2" s="46"/>
      <c r="I2" s="46"/>
      <c r="J2" s="27"/>
    </row>
    <row r="3" ht="17.25" customHeight="1" spans="1:1">
      <c r="A3" s="4" t="str">
        <f>"单位名称："&amp;"云南省社会保障卡制作发行中心"</f>
        <v>单位名称：云南省社会保障卡制作发行中心</v>
      </c>
    </row>
    <row r="4" ht="44.25" customHeight="1" spans="1:10">
      <c r="A4" s="47" t="s">
        <v>207</v>
      </c>
      <c r="B4" s="47" t="s">
        <v>208</v>
      </c>
      <c r="C4" s="47" t="s">
        <v>209</v>
      </c>
      <c r="D4" s="47" t="s">
        <v>210</v>
      </c>
      <c r="E4" s="47" t="s">
        <v>211</v>
      </c>
      <c r="F4" s="48" t="s">
        <v>212</v>
      </c>
      <c r="G4" s="47" t="s">
        <v>213</v>
      </c>
      <c r="H4" s="48" t="s">
        <v>214</v>
      </c>
      <c r="I4" s="48" t="s">
        <v>215</v>
      </c>
      <c r="J4" s="47" t="s">
        <v>216</v>
      </c>
    </row>
    <row r="5" ht="14.25" customHeight="1" spans="1:10">
      <c r="A5" s="47">
        <v>1</v>
      </c>
      <c r="B5" s="47">
        <v>2</v>
      </c>
      <c r="C5" s="47">
        <v>3</v>
      </c>
      <c r="D5" s="47">
        <v>4</v>
      </c>
      <c r="E5" s="47">
        <v>5</v>
      </c>
      <c r="F5" s="48">
        <v>6</v>
      </c>
      <c r="G5" s="47">
        <v>7</v>
      </c>
      <c r="H5" s="48">
        <v>8</v>
      </c>
      <c r="I5" s="48">
        <v>9</v>
      </c>
      <c r="J5" s="47">
        <v>10</v>
      </c>
    </row>
    <row r="6" ht="21.8" customHeight="1" spans="1:10">
      <c r="A6" s="49"/>
      <c r="B6" s="50"/>
      <c r="C6" s="50"/>
      <c r="D6" s="50"/>
      <c r="E6" s="51"/>
      <c r="F6" s="52"/>
      <c r="G6" s="51"/>
      <c r="H6" s="52"/>
      <c r="I6" s="52"/>
      <c r="J6" s="51"/>
    </row>
    <row r="7" ht="60.8" customHeight="1" spans="1:10">
      <c r="A7" s="49"/>
      <c r="B7" s="53"/>
      <c r="C7" s="53"/>
      <c r="D7" s="53"/>
      <c r="E7" s="49"/>
      <c r="F7" s="53"/>
      <c r="G7" s="49"/>
      <c r="H7" s="53"/>
      <c r="I7" s="53"/>
      <c r="J7" s="55"/>
    </row>
    <row r="8" ht="34" customHeight="1" spans="1:3">
      <c r="A8" s="33" t="s">
        <v>361</v>
      </c>
      <c r="B8" s="33"/>
      <c r="C8" s="33"/>
    </row>
  </sheetData>
  <mergeCells count="3">
    <mergeCell ref="A2:J2"/>
    <mergeCell ref="A3:H3"/>
    <mergeCell ref="A8:C8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H10"/>
  <sheetViews>
    <sheetView showZeros="0" workbookViewId="0">
      <selection activeCell="C15" sqref="C15"/>
    </sheetView>
  </sheetViews>
  <sheetFormatPr defaultColWidth="8.85" defaultRowHeight="15" customHeight="1" outlineLevelCol="7"/>
  <cols>
    <col min="1" max="1" width="36.0333333333333" customWidth="1"/>
    <col min="2" max="2" width="19.7416666666667" customWidth="1"/>
    <col min="3" max="3" width="33.3166666666667" customWidth="1"/>
    <col min="4" max="4" width="34.7416666666667" customWidth="1"/>
    <col min="5" max="5" width="14.45" customWidth="1"/>
    <col min="6" max="6" width="17.175" customWidth="1"/>
    <col min="7" max="7" width="17.3166666666667" customWidth="1"/>
    <col min="8" max="8" width="28.3166666666667" customWidth="1"/>
  </cols>
  <sheetData>
    <row r="1" ht="18.75" customHeight="1" spans="1:8">
      <c r="A1" s="35"/>
      <c r="B1" s="35"/>
      <c r="C1" s="35"/>
      <c r="D1" s="35"/>
      <c r="E1" s="35"/>
      <c r="F1" s="35"/>
      <c r="G1" s="35"/>
      <c r="H1" s="36" t="s">
        <v>362</v>
      </c>
    </row>
    <row r="2" ht="30.65" customHeight="1" spans="1:8">
      <c r="A2" s="37" t="s">
        <v>363</v>
      </c>
      <c r="B2" s="37"/>
      <c r="C2" s="37"/>
      <c r="D2" s="37"/>
      <c r="E2" s="37"/>
      <c r="F2" s="37"/>
      <c r="G2" s="37"/>
      <c r="H2" s="37"/>
    </row>
    <row r="3" ht="18.75" customHeight="1" spans="1:8">
      <c r="A3" s="35" t="str">
        <f>"单位名称："&amp;"云南省社会保障卡制作发行中心"</f>
        <v>单位名称：云南省社会保障卡制作发行中心</v>
      </c>
      <c r="B3" s="35"/>
      <c r="C3" s="35"/>
      <c r="D3" s="35"/>
      <c r="E3" s="35"/>
      <c r="F3" s="35"/>
      <c r="G3" s="35"/>
      <c r="H3" s="35"/>
    </row>
    <row r="4" ht="18.75" customHeight="1" spans="1:8">
      <c r="A4" s="38" t="s">
        <v>121</v>
      </c>
      <c r="B4" s="38" t="s">
        <v>364</v>
      </c>
      <c r="C4" s="38" t="s">
        <v>365</v>
      </c>
      <c r="D4" s="38" t="s">
        <v>366</v>
      </c>
      <c r="E4" s="38" t="s">
        <v>367</v>
      </c>
      <c r="F4" s="38" t="s">
        <v>368</v>
      </c>
      <c r="G4" s="38"/>
      <c r="H4" s="38"/>
    </row>
    <row r="5" ht="18.75" customHeight="1" spans="1:8">
      <c r="A5" s="38"/>
      <c r="B5" s="38"/>
      <c r="C5" s="38"/>
      <c r="D5" s="38"/>
      <c r="E5" s="38"/>
      <c r="F5" s="38" t="s">
        <v>304</v>
      </c>
      <c r="G5" s="38" t="s">
        <v>369</v>
      </c>
      <c r="H5" s="38" t="s">
        <v>370</v>
      </c>
    </row>
    <row r="6" ht="18.75" customHeight="1" spans="1:8">
      <c r="A6" s="39" t="s">
        <v>104</v>
      </c>
      <c r="B6" s="39" t="s">
        <v>105</v>
      </c>
      <c r="C6" s="39" t="s">
        <v>106</v>
      </c>
      <c r="D6" s="39" t="s">
        <v>107</v>
      </c>
      <c r="E6" s="39" t="s">
        <v>108</v>
      </c>
      <c r="F6" s="39" t="s">
        <v>109</v>
      </c>
      <c r="G6" s="39" t="s">
        <v>371</v>
      </c>
      <c r="H6" s="39" t="s">
        <v>372</v>
      </c>
    </row>
    <row r="7" ht="29.9" customHeight="1" spans="1:8">
      <c r="A7" s="40"/>
      <c r="B7" s="40"/>
      <c r="C7" s="40"/>
      <c r="D7" s="40"/>
      <c r="E7" s="38"/>
      <c r="F7" s="41"/>
      <c r="G7" s="42"/>
      <c r="H7" s="42"/>
    </row>
    <row r="8" ht="20.15" customHeight="1" spans="1:8">
      <c r="A8" s="38" t="s">
        <v>30</v>
      </c>
      <c r="B8" s="38"/>
      <c r="C8" s="38"/>
      <c r="D8" s="38"/>
      <c r="E8" s="38"/>
      <c r="F8" s="41"/>
      <c r="G8" s="42"/>
      <c r="H8" s="42"/>
    </row>
    <row r="9" ht="19.5" customHeight="1" spans="1:8">
      <c r="A9" s="40" t="s">
        <v>373</v>
      </c>
      <c r="B9" s="40"/>
      <c r="C9" s="40"/>
      <c r="D9" s="40"/>
      <c r="E9" s="40"/>
      <c r="F9" s="43"/>
      <c r="G9" s="44"/>
      <c r="H9" s="44"/>
    </row>
    <row r="10" ht="30" customHeight="1" spans="1:3">
      <c r="A10" s="33" t="s">
        <v>374</v>
      </c>
      <c r="B10" s="33"/>
      <c r="C10" s="33"/>
    </row>
  </sheetData>
  <mergeCells count="10">
    <mergeCell ref="A2:H2"/>
    <mergeCell ref="F4:H4"/>
    <mergeCell ref="A8:E8"/>
    <mergeCell ref="A9:H9"/>
    <mergeCell ref="A10:C10"/>
    <mergeCell ref="A4:A5"/>
    <mergeCell ref="B4:B5"/>
    <mergeCell ref="C4:C5"/>
    <mergeCell ref="D4:D5"/>
    <mergeCell ref="E4:E5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K11"/>
  <sheetViews>
    <sheetView showZeros="0" workbookViewId="0">
      <selection activeCell="A11" sqref="A11:E11"/>
    </sheetView>
  </sheetViews>
  <sheetFormatPr defaultColWidth="9.14166666666667" defaultRowHeight="14.25" customHeight="1"/>
  <cols>
    <col min="1" max="1" width="16.3166666666667" customWidth="1"/>
    <col min="2" max="2" width="29.0333333333333" customWidth="1"/>
    <col min="3" max="3" width="23.85" customWidth="1"/>
    <col min="4" max="7" width="19.6" customWidth="1"/>
    <col min="8" max="8" width="15.425" customWidth="1"/>
    <col min="9" max="11" width="19.6" customWidth="1"/>
  </cols>
  <sheetData>
    <row r="1" ht="13.5" customHeight="1" spans="4:11">
      <c r="D1" s="1"/>
      <c r="E1" s="1"/>
      <c r="F1" s="1"/>
      <c r="G1" s="1"/>
      <c r="K1" s="2" t="s">
        <v>375</v>
      </c>
    </row>
    <row r="2" ht="27.75" customHeight="1" spans="1:11">
      <c r="A2" s="27" t="s">
        <v>376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ht="13.5" customHeight="1" spans="1:11">
      <c r="A3" s="4" t="str">
        <f>"单位名称："&amp;"云南省社会保障卡制作发行中心"</f>
        <v>单位名称：云南省社会保障卡制作发行中心</v>
      </c>
      <c r="B3" s="5"/>
      <c r="C3" s="5"/>
      <c r="D3" s="5"/>
      <c r="E3" s="5"/>
      <c r="F3" s="5"/>
      <c r="G3" s="5"/>
      <c r="H3" s="6"/>
      <c r="I3" s="6"/>
      <c r="J3" s="6"/>
      <c r="K3" s="7" t="s">
        <v>112</v>
      </c>
    </row>
    <row r="4" ht="21.75" customHeight="1" spans="1:11">
      <c r="A4" s="8" t="s">
        <v>185</v>
      </c>
      <c r="B4" s="8" t="s">
        <v>123</v>
      </c>
      <c r="C4" s="8" t="s">
        <v>186</v>
      </c>
      <c r="D4" s="9" t="s">
        <v>124</v>
      </c>
      <c r="E4" s="9" t="s">
        <v>125</v>
      </c>
      <c r="F4" s="9" t="s">
        <v>126</v>
      </c>
      <c r="G4" s="9" t="s">
        <v>127</v>
      </c>
      <c r="H4" s="15" t="s">
        <v>30</v>
      </c>
      <c r="I4" s="10" t="s">
        <v>377</v>
      </c>
      <c r="J4" s="11"/>
      <c r="K4" s="12"/>
    </row>
    <row r="5" ht="21.75" customHeight="1" spans="1:11">
      <c r="A5" s="13"/>
      <c r="B5" s="13"/>
      <c r="C5" s="13"/>
      <c r="D5" s="14"/>
      <c r="E5" s="14"/>
      <c r="F5" s="14"/>
      <c r="G5" s="14"/>
      <c r="H5" s="28"/>
      <c r="I5" s="9" t="s">
        <v>33</v>
      </c>
      <c r="J5" s="9" t="s">
        <v>34</v>
      </c>
      <c r="K5" s="9" t="s">
        <v>35</v>
      </c>
    </row>
    <row r="6" ht="40.5" customHeight="1" spans="1:11">
      <c r="A6" s="16"/>
      <c r="B6" s="16"/>
      <c r="C6" s="16"/>
      <c r="D6" s="17"/>
      <c r="E6" s="17"/>
      <c r="F6" s="17"/>
      <c r="G6" s="17"/>
      <c r="H6" s="18"/>
      <c r="I6" s="17" t="s">
        <v>32</v>
      </c>
      <c r="J6" s="17"/>
      <c r="K6" s="17"/>
    </row>
    <row r="7" ht="15" customHeight="1" spans="1:11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  <c r="H7" s="19">
        <v>8</v>
      </c>
      <c r="I7" s="19">
        <v>9</v>
      </c>
      <c r="J7" s="34">
        <v>10</v>
      </c>
      <c r="K7" s="34">
        <v>11</v>
      </c>
    </row>
    <row r="8" ht="30.65" customHeight="1" spans="1:11">
      <c r="A8" s="29"/>
      <c r="B8" s="20"/>
      <c r="C8" s="29"/>
      <c r="D8" s="29"/>
      <c r="E8" s="29"/>
      <c r="F8" s="29"/>
      <c r="G8" s="29"/>
      <c r="H8" s="22"/>
      <c r="I8" s="22"/>
      <c r="J8" s="22"/>
      <c r="K8" s="22"/>
    </row>
    <row r="9" ht="30.65" customHeight="1" spans="1:11">
      <c r="A9" s="20"/>
      <c r="B9" s="20"/>
      <c r="C9" s="20"/>
      <c r="D9" s="20"/>
      <c r="E9" s="20"/>
      <c r="F9" s="20"/>
      <c r="G9" s="20"/>
      <c r="H9" s="22"/>
      <c r="I9" s="22"/>
      <c r="J9" s="22"/>
      <c r="K9" s="22"/>
    </row>
    <row r="10" ht="18.75" customHeight="1" spans="1:11">
      <c r="A10" s="30" t="s">
        <v>87</v>
      </c>
      <c r="B10" s="31"/>
      <c r="C10" s="31"/>
      <c r="D10" s="31"/>
      <c r="E10" s="31"/>
      <c r="F10" s="31"/>
      <c r="G10" s="32"/>
      <c r="H10" s="22"/>
      <c r="I10" s="22"/>
      <c r="J10" s="22"/>
      <c r="K10" s="22"/>
    </row>
    <row r="11" ht="30" customHeight="1" spans="1:5">
      <c r="A11" s="33" t="s">
        <v>378</v>
      </c>
      <c r="B11" s="33"/>
      <c r="C11" s="33"/>
      <c r="D11" s="33"/>
      <c r="E11" s="33"/>
    </row>
  </sheetData>
  <mergeCells count="16">
    <mergeCell ref="A2:K2"/>
    <mergeCell ref="A3:G3"/>
    <mergeCell ref="I4:K4"/>
    <mergeCell ref="A10:G10"/>
    <mergeCell ref="A11:E11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11"/>
  <sheetViews>
    <sheetView showZeros="0" tabSelected="1" workbookViewId="0">
      <selection activeCell="C25" sqref="C25"/>
    </sheetView>
  </sheetViews>
  <sheetFormatPr defaultColWidth="9.14166666666667" defaultRowHeight="14.25" customHeight="1" outlineLevelCol="6"/>
  <cols>
    <col min="1" max="1" width="37.7416666666667" customWidth="1"/>
    <col min="2" max="2" width="28" customWidth="1"/>
    <col min="3" max="3" width="37.6" customWidth="1"/>
    <col min="4" max="4" width="17.0333333333333" customWidth="1"/>
    <col min="5" max="7" width="27.0333333333333" customWidth="1"/>
  </cols>
  <sheetData>
    <row r="1" ht="13.5" customHeight="1" spans="4:7">
      <c r="D1" s="1"/>
      <c r="G1" s="2" t="s">
        <v>379</v>
      </c>
    </row>
    <row r="2" ht="27.75" customHeight="1" spans="1:7">
      <c r="A2" s="3" t="s">
        <v>380</v>
      </c>
      <c r="B2" s="3"/>
      <c r="C2" s="3"/>
      <c r="D2" s="3"/>
      <c r="E2" s="3"/>
      <c r="F2" s="3"/>
      <c r="G2" s="3"/>
    </row>
    <row r="3" ht="13.5" customHeight="1" spans="1:7">
      <c r="A3" s="4" t="str">
        <f>"单位名称："&amp;"云南省社会保障卡制作发行中心"</f>
        <v>单位名称：云南省社会保障卡制作发行中心</v>
      </c>
      <c r="B3" s="5"/>
      <c r="C3" s="5"/>
      <c r="D3" s="5"/>
      <c r="E3" s="6"/>
      <c r="F3" s="6"/>
      <c r="G3" s="7" t="s">
        <v>112</v>
      </c>
    </row>
    <row r="4" ht="21.75" customHeight="1" spans="1:7">
      <c r="A4" s="8" t="s">
        <v>186</v>
      </c>
      <c r="B4" s="8" t="s">
        <v>185</v>
      </c>
      <c r="C4" s="8" t="s">
        <v>123</v>
      </c>
      <c r="D4" s="9" t="s">
        <v>381</v>
      </c>
      <c r="E4" s="10" t="s">
        <v>33</v>
      </c>
      <c r="F4" s="11"/>
      <c r="G4" s="12"/>
    </row>
    <row r="5" ht="21.75" customHeight="1" spans="1:7">
      <c r="A5" s="13"/>
      <c r="B5" s="13"/>
      <c r="C5" s="13"/>
      <c r="D5" s="14"/>
      <c r="E5" s="15" t="s">
        <v>382</v>
      </c>
      <c r="F5" s="9" t="s">
        <v>383</v>
      </c>
      <c r="G5" s="9" t="s">
        <v>384</v>
      </c>
    </row>
    <row r="6" ht="40.5" customHeight="1" spans="1:7">
      <c r="A6" s="16"/>
      <c r="B6" s="16"/>
      <c r="C6" s="16"/>
      <c r="D6" s="17"/>
      <c r="E6" s="18"/>
      <c r="F6" s="17" t="s">
        <v>32</v>
      </c>
      <c r="G6" s="17"/>
    </row>
    <row r="7" ht="15" customHeight="1" spans="1:7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</row>
    <row r="8" ht="29.9" customHeight="1" spans="1:7">
      <c r="A8" s="20" t="s">
        <v>45</v>
      </c>
      <c r="B8" s="21"/>
      <c r="C8" s="21"/>
      <c r="D8" s="20"/>
      <c r="E8" s="22">
        <v>8303500</v>
      </c>
      <c r="F8" s="22">
        <v>8303500</v>
      </c>
      <c r="G8" s="22">
        <v>8303500</v>
      </c>
    </row>
    <row r="9" ht="29.9" customHeight="1" spans="1:7">
      <c r="A9" s="20"/>
      <c r="B9" s="20" t="s">
        <v>385</v>
      </c>
      <c r="C9" s="20" t="s">
        <v>189</v>
      </c>
      <c r="D9" s="20" t="s">
        <v>386</v>
      </c>
      <c r="E9" s="22">
        <v>303500</v>
      </c>
      <c r="F9" s="22">
        <v>303500</v>
      </c>
      <c r="G9" s="22">
        <v>303500</v>
      </c>
    </row>
    <row r="10" ht="29.9" customHeight="1" spans="1:7">
      <c r="A10" s="23"/>
      <c r="B10" s="20" t="s">
        <v>387</v>
      </c>
      <c r="C10" s="20" t="s">
        <v>194</v>
      </c>
      <c r="D10" s="20" t="s">
        <v>386</v>
      </c>
      <c r="E10" s="22">
        <v>8000000</v>
      </c>
      <c r="F10" s="22">
        <v>8000000</v>
      </c>
      <c r="G10" s="22">
        <v>8000000</v>
      </c>
    </row>
    <row r="11" ht="18.75" customHeight="1" spans="1:7">
      <c r="A11" s="24" t="s">
        <v>30</v>
      </c>
      <c r="B11" s="25" t="s">
        <v>388</v>
      </c>
      <c r="C11" s="25"/>
      <c r="D11" s="26"/>
      <c r="E11" s="22">
        <v>8303500</v>
      </c>
      <c r="F11" s="22">
        <v>8303500</v>
      </c>
      <c r="G11" s="22">
        <v>8303500</v>
      </c>
    </row>
  </sheetData>
  <mergeCells count="11">
    <mergeCell ref="A2:G2"/>
    <mergeCell ref="A3:D3"/>
    <mergeCell ref="E4:G4"/>
    <mergeCell ref="A11:D11"/>
    <mergeCell ref="A4:A6"/>
    <mergeCell ref="B4:B6"/>
    <mergeCell ref="C4:C6"/>
    <mergeCell ref="D4:D6"/>
    <mergeCell ref="E5:E6"/>
    <mergeCell ref="F5:F6"/>
    <mergeCell ref="G5:G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部门政府性基金预算表06</vt:lpstr>
      <vt:lpstr>部门政府采购预算表07</vt:lpstr>
      <vt:lpstr>部门政府购买服务预算表08</vt:lpstr>
      <vt:lpstr>省对下转移支付预算表09-1</vt:lpstr>
      <vt:lpstr>省对下转移支付绩效目标表09-2</vt:lpstr>
      <vt:lpstr>新增资产配置表10</vt:lpstr>
      <vt:lpstr>中央转移支付补助项目支出预算表11</vt:lpstr>
      <vt:lpstr>部门项目支出中期规划预算表12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贾健</cp:lastModifiedBy>
  <dcterms:created xsi:type="dcterms:W3CDTF">2026-02-11T07:43:59Z</dcterms:created>
  <dcterms:modified xsi:type="dcterms:W3CDTF">2026-02-11T07:48:49Z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D3509B737BAF4E8CA5E9DCD69D53879F_12</vt:lpwstr>
  </property>
  <property fmtid="{D5CDD505-2E9C-101B-9397-08002B2CF9AE}" pid="3" name="KSOProductBuildVer">
    <vt:lpwstr>2052-11.1.0.14235</vt:lpwstr>
  </property>
</Properties>
</file>