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firstSheet="9" activeTab="12"/>
  </bookViews>
  <sheets>
    <sheet r:id="rId1" name="部门财务收支预算总表01-1" sheetId="1"/>
    <sheet r:id="rId2" name="部门收入预算表01-2" sheetId="2"/>
    <sheet r:id="rId3" name="部门支出预算表01-3" sheetId="3"/>
    <sheet r:id="rId4" name="部门财政拨款收支预算总表02-1" sheetId="4"/>
    <sheet r:id="rId5" name="一般公共预算支出预算表02-2" sheetId="5"/>
    <sheet r:id="rId6" name="一般公共预算“三公”经费支出预算表03" sheetId="6"/>
    <sheet r:id="rId7" name="部门基本支出预算表04" sheetId="7"/>
    <sheet r:id="rId8" name="部门项目支出预算表05-1" sheetId="8"/>
    <sheet r:id="rId9" name="部门项目支出绩效目标表05-2" sheetId="9"/>
    <sheet r:id="rId10" name="部门政府性基金预算支出预算表06" sheetId="10"/>
    <sheet r:id="rId11" name="部门政府采购预算表07" sheetId="11"/>
    <sheet r:id="rId12" name="部门政府购买服务预算表08" sheetId="12"/>
    <sheet r:id="rId13" name="省对下转移支付预算表09-1" sheetId="13"/>
    <sheet r:id="rId14" name="省对下转移支付绩效目标表09-2" sheetId="14"/>
    <sheet r:id="rId15" name="新增资产配置表10" sheetId="15"/>
    <sheet r:id="rId16" name="中央转移支付补助项目支出预算表11" sheetId="16"/>
    <sheet r:id="rId17" name="部门项目中期规划预算表12" sheetId="17"/>
  </sheets>
  <calcPr calcId="0" iterateCount="100" iterateDelta="0.001"/>
</workbook>
</file>

<file path=xl/sharedStrings.xml><?xml version="1.0" encoding="utf-8"?>
<sst xmlns="http://schemas.openxmlformats.org/spreadsheetml/2006/main" count="430" uniqueCount="430">
  <si>
    <t>预算01-1表</t>
  </si>
  <si>
    <t>2025年部门财务收支预算总表</t>
  </si>
  <si>
    <t>单位名称：云南省就业局</t>
  </si>
  <si>
    <t>单位:元</t>
  </si>
  <si>
    <t>收        入</t>
  </si>
  <si>
    <t>支        出</t>
  </si>
  <si>
    <t>项      目</t>
  </si>
  <si>
    <t>预算数</t>
  </si>
  <si>
    <t>项目（按功能分类）</t>
  </si>
  <si>
    <t>一、一般公共预算拨款收入</t>
  </si>
  <si>
    <t>一、社会保障和就业支出</t>
  </si>
  <si>
    <t>二、政府性基金预算拨款收入</t>
  </si>
  <si>
    <t>二、卫生健康支出</t>
  </si>
  <si>
    <t>三、国有资本经营预算拨款收入</t>
  </si>
  <si>
    <t>三、农林水支出</t>
  </si>
  <si>
    <t>四、财政专户管理资金收入</t>
  </si>
  <si>
    <t>四、住房保障支出</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</si>
  <si>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</si>
  <si>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</si>
  <si>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</si>
  <si>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</si>
  <si>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</si>
  <si>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</si>
  <si>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</si>
  <si>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</si>
  <si>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</si>
  <si>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</si>
  <si>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</si>
  <si>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</si>
  <si>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</si>
  <si>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</si>
  <si>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</si>
  <si>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</si>
  <si>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2025年部门收入预算表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</si>
  <si>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</si>
  <si>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</si>
  <si>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</si>
  <si>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</si>
  <si>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</si>
  <si>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</si>
  <si>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</si>
  <si>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</si>
  <si>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</si>
  <si>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</si>
  <si>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</si>
  <si>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</si>
  <si>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</si>
  <si>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</si>
  <si>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使用非财政拨款结余</t>
  </si>
  <si>
    <t>事业收入</t>
  </si>
  <si>
    <t>117012</t>
  </si>
  <si>
    <t>云南省就业局</t>
  </si>
  <si>
    <t>预算01-3表</t>
  </si>
  <si>
    <t>2025年部门支出预算表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</si>
  <si>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</si>
  <si>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</si>
  <si>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</si>
  <si>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</si>
  <si>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</si>
  <si>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</si>
  <si>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</si>
  <si>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</si>
  <si>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</si>
  <si>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</si>
  <si>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</si>
  <si>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</si>
  <si>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</si>
  <si>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20801</t>
  </si>
  <si>
    <t>人力资源和社会保障管理事务</t>
  </si>
  <si>
    <t>2080101</t>
  </si>
  <si>
    <t>行政运行</t>
  </si>
  <si>
    <t>2080104</t>
  </si>
  <si>
    <t>综合业务管理</t>
  </si>
  <si>
    <t>2080106</t>
  </si>
  <si>
    <t>就业管理事务</t>
  </si>
  <si>
    <t>20805</t>
  </si>
  <si>
    <t>行政事业单位养老支出</t>
  </si>
  <si>
    <t>2080501</t>
  </si>
  <si>
    <t>行政单位离退休</t>
  </si>
  <si>
    <t>2080505</t>
  </si>
  <si>
    <t>机关事业单位基本养老保险缴费支出</t>
  </si>
  <si>
    <t>20807</t>
  </si>
  <si>
    <t>就业补助</t>
  </si>
  <si>
    <t>2080701</t>
  </si>
  <si>
    <t>就业创业服务补助</t>
  </si>
  <si>
    <t>2080799</t>
  </si>
  <si>
    <t>其他就业补助支出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</si>
  <si>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</si>
  <si>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</si>
  <si>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</si>
  <si>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</si>
  <si>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</si>
  <si>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</si>
  <si>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</si>
  <si>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</si>
  <si>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</si>
  <si>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</si>
  <si>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</si>
  <si>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</si>
  <si>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</si>
  <si>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</si>
  <si>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</si>
  <si>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21308</t>
  </si>
  <si>
    <t>普惠金融发展支出</t>
  </si>
  <si>
    <t>2130804</t>
  </si>
  <si>
    <t>创业担保贷款贴息及奖补</t>
  </si>
  <si>
    <t>221</t>
  </si>
  <si>
    <t>住房保障支出</t>
  </si>
  <si>
    <t>22102</t>
  </si>
  <si>
    <t>住房改革支出</t>
  </si>
  <si>
    <t>2210201</t>
  </si>
  <si>
    <t>住房公积金</t>
  </si>
  <si>
    <t>合  计</t>
  </si>
  <si>
    <t>预算02-1表</t>
  </si>
  <si>
    <t>2025年部门财政拨款收支预算总表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</si>
  <si>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</si>
  <si>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</si>
  <si>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</si>
  <si>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</si>
  <si>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</si>
  <si>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</si>
  <si>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</si>
  <si>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</si>
  <si>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（三）农林水支出</t>
  </si>
  <si>
    <t>二、上年结转</t>
  </si>
  <si>
    <t>（四）住房保障支出</t>
  </si>
  <si>
    <t>二、年终结转结余</t>
  </si>
  <si>
    <t>收 入 总 计</t>
  </si>
  <si>
    <t>预算02-2表</t>
  </si>
  <si>
    <t>2025年一般公共预算支出预算表（按功能科目分类）</t>
  </si>
  <si>
    <t>部门预算支出功能分类科目</t>
  </si>
  <si>
    <t>人员经费</t>
  </si>
  <si>
    <t>公用经费</t>
  </si>
  <si>
    <t>1</t>
  </si>
  <si>
    <t>2</t>
  </si>
  <si>
    <t>3</t>
  </si>
  <si>
    <t>4</t>
  </si>
  <si>
    <t>5</t>
  </si>
  <si>
    <t>6</t>
  </si>
  <si>
    <t>预算03表</t>
  </si>
  <si>
    <t>2025年一般公共预算“三公”经费支出预算表</t>
  </si>
  <si>
    <t>单位：元</t>
  </si>
  <si>
    <t>“三公”经费合计</t>
  </si>
  <si>
    <t>因公出国（境）费</t>
  </si>
  <si>
    <t>公务用车购置及运行费</t>
  </si>
  <si>
    <t>公务接待费</t>
  </si>
  <si>
    <t>公务用车购置费</t>
  </si>
  <si>
    <t>公务用车运行费</t>
  </si>
  <si>
    <t>预算04表</t>
  </si>
  <si>
    <t>2025年部门基本支出预算表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</si>
  <si>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</si>
  <si>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</si>
  <si>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</si>
  <si>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</si>
  <si>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</si>
  <si>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</si>
  <si>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</si>
  <si>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</si>
  <si>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</si>
  <si>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</si>
  <si>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</si>
  <si>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</si>
  <si>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</si>
  <si>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</si>
  <si>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</si>
  <si>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530000210000000024558</t>
  </si>
  <si>
    <t>行政人员支出工资</t>
  </si>
  <si>
    <t>30101</t>
  </si>
  <si>
    <t>基本工资</t>
  </si>
  <si>
    <t>30102</t>
  </si>
  <si>
    <t>津贴补贴</t>
  </si>
  <si>
    <t>30103</t>
  </si>
  <si>
    <t>奖金</t>
  </si>
  <si>
    <t>530000210000000024560</t>
  </si>
  <si>
    <t>事业人员支出工资</t>
  </si>
  <si>
    <t>30107</t>
  </si>
  <si>
    <t>绩效工资</t>
  </si>
  <si>
    <t>530000210000000024561</t>
  </si>
  <si>
    <t>社会保障缴费</t>
  </si>
  <si>
    <t>30108</t>
  </si>
  <si>
    <t>机关事业单位基本养老保险缴费</t>
  </si>
  <si>
    <t>30112</t>
  </si>
  <si>
    <t>其他社会保障缴费</t>
  </si>
  <si>
    <t>30110</t>
  </si>
  <si>
    <t>职工基本医疗保险缴费</t>
  </si>
  <si>
    <t>30111</t>
  </si>
  <si>
    <t>公务员医疗补助缴费</t>
  </si>
  <si>
    <t>530000210000000024563</t>
  </si>
  <si>
    <t>30113</t>
  </si>
  <si>
    <t>530000210000000024568</t>
  </si>
  <si>
    <t>30217</t>
  </si>
  <si>
    <t>530000210000000024569</t>
  </si>
  <si>
    <t>行政人员公务交通补贴</t>
  </si>
  <si>
    <t>30239</t>
  </si>
  <si>
    <t>其他交通费用</t>
  </si>
  <si>
    <t>530000210000000024570</t>
  </si>
  <si>
    <t>工会经费</t>
  </si>
  <si>
    <t>30228</t>
  </si>
  <si>
    <t>530000210000000024571</t>
  </si>
  <si>
    <t>一般公用经费</t>
  </si>
  <si>
    <t>30201</t>
  </si>
  <si>
    <t>办公费</t>
  </si>
  <si>
    <t>30207</t>
  </si>
  <si>
    <t>邮电费</t>
  </si>
  <si>
    <t>30209</t>
  </si>
  <si>
    <t>物业管理费</t>
  </si>
  <si>
    <t>30213</t>
  </si>
  <si>
    <t>维修（护）费</t>
  </si>
  <si>
    <t>30227</t>
  </si>
  <si>
    <t>委托业务费</t>
  </si>
  <si>
    <t>30229</t>
  </si>
  <si>
    <t>福利费</t>
  </si>
  <si>
    <t>30299</t>
  </si>
  <si>
    <t>其他商品和服务支出</t>
  </si>
  <si>
    <t>31002</t>
  </si>
  <si>
    <t>办公设备购置</t>
  </si>
  <si>
    <t>530000241100002220655</t>
  </si>
  <si>
    <t>行政人员绩效奖</t>
  </si>
  <si>
    <t>预算05-1表</t>
  </si>
  <si>
    <t>2025年部门项目支出预算表</t>
  </si>
  <si>
    <t>项目分类</t>
  </si>
  <si>
    <t>项目单位</t>
  </si>
  <si>
    <t>本年拨款</t>
  </si>
  <si>
    <t>其中：本次下达</t>
  </si>
  <si>
    <t>2024年就业补助资金</t>
  </si>
  <si>
    <t>民生类</t>
  </si>
  <si>
    <t>530000241100002422196</t>
  </si>
  <si>
    <t>省级财政创业担保贷款奖励性补助资金</t>
  </si>
  <si>
    <t>专项业务类</t>
  </si>
  <si>
    <t>530000241100002021188</t>
  </si>
  <si>
    <t>省级就业创业及农村劳动力转移专项资金</t>
  </si>
  <si>
    <t>530000200000000000953</t>
  </si>
  <si>
    <t>30211</t>
  </si>
  <si>
    <t>差旅费</t>
  </si>
  <si>
    <t>30226</t>
  </si>
  <si>
    <t>劳务费</t>
  </si>
  <si>
    <t>30216</t>
  </si>
  <si>
    <t>培训费</t>
  </si>
  <si>
    <t>中央创业担保贷款奖励性补助资金</t>
  </si>
  <si>
    <t>事业发展类</t>
  </si>
  <si>
    <t>530000241100003161240</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</si>
  <si>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</si>
  <si>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</si>
  <si>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</si>
  <si>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</si>
  <si>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</si>
  <si>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</si>
  <si>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</si>
  <si>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</si>
  <si>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</si>
  <si>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</si>
  <si>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</si>
  <si>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</si>
  <si>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1.（1）2025年通过“贷免扶补”、个人创业担保贷款政策扶持4万人成功创业的目标任务，根据云财规（2024）16号规定，每帮助一人成功创业给予700元、500元的工作经费补助。（2）健全创业培训师资队伍建设，定期组织创业培训师资培训，通过提高培训、研讨交流等，提升创业培训师资培训指导能力。（3）根据国家人力资源社会保障部门的工作要求，组织开展好“源来好创业”资源对接服务活动。
2.根据年度宣传工作计划，加大我省“创业云南”建设三年行动政策措施宣传。
3.每年按照人社部统一部署安排，组织开展“春风行动”“就业援助月”“民营企业招聘月”“金秋招聘月”等公共就业服务专项活动，搭建人力资源供需对接平台，积极促进就业。
4组织优秀选手就地开展基层就业服务及经验交流研讨，在服务和研讨的过程中充分挖掘典型案例、项目、成果等，形成典型材料，强化宣传引导作用。
5.根据中国就业培训技术指导中心要求，开展求职能力实训师资培训班，对公共就业服务机构工作人员开展求职能力实训师资培训。
6.建设全省统一的公共求职招聘服务平台“就业彩云南”——云南省公共就业招聘服务网，按照“一网办理、全省共享、标准统一、服务规范”原则进行建设、运行和管理。
7.按照全省农村劳动力转移就业率不低于60%的任务目标，根据各地农村劳动力、脱贫劳动力（含监测对象）、易地扶贫搬迁劳动力等转移就业情况，省就业局联合各地人社、就业部门，适时组织东部发达地区大型企业和省内重点企业，依托“转移就业百日攻坚行动、就业援助月、民营企业招聘活动”等开展就业帮扶“转移就业百日行动”、就业援助月等专场招聘会及转移就业服务20场活动，推进易地扶贫搬迁集中安置点有就业意愿的劳动力转移就业率达60%以上，确保搬得出，稳得住，有就业，促增收。
8.对全省国家和省级乡村振兴重点县（市、区）农村劳动力转移就业业务人员、全省公共就业服务机构工作人员开展业务培训。</t>
  </si>
  <si>
    <t>产出指标</t>
  </si>
  <si>
    <t>数量指标</t>
  </si>
  <si>
    <t>新增扶持创业人数</t>
  </si>
  <si>
    <t>&gt;=</t>
  </si>
  <si>
    <t>万人</t>
  </si>
  <si>
    <t>定量指标</t>
  </si>
  <si>
    <t xml:space="preserve">反映通过贷免扶补、个人创业担保贷款扶持创业人数情况。
</t>
  </si>
  <si>
    <t>新增发放创业贷款额</t>
  </si>
  <si>
    <t>80</t>
  </si>
  <si>
    <t>亿元</t>
  </si>
  <si>
    <t xml:space="preserve">完成新增发放创业贷款额情况。
</t>
  </si>
  <si>
    <t>全省农村劳动力转移就业人数</t>
  </si>
  <si>
    <t>1500</t>
  </si>
  <si>
    <t>反应全省农村劳动力转移就业人数。</t>
  </si>
  <si>
    <t>举办招聘会场数</t>
  </si>
  <si>
    <t>&lt;=</t>
  </si>
  <si>
    <t>30</t>
  </si>
  <si>
    <t>场</t>
  </si>
  <si>
    <t xml:space="preserve">反映招聘会举办数量。
</t>
  </si>
  <si>
    <t>效益指标</t>
  </si>
  <si>
    <t>社会效益</t>
  </si>
  <si>
    <t>发放创业扶持贷款还贷率</t>
  </si>
  <si>
    <t>96</t>
  </si>
  <si>
    <t>%</t>
  </si>
  <si>
    <t>反映发放创业扶持贷款的还贷情况。</t>
  </si>
  <si>
    <t>享受创业补贴扶持带动就业人数</t>
  </si>
  <si>
    <t>8</t>
  </si>
  <si>
    <t>反映享受创业补贴扶持带动就业人数情况。</t>
  </si>
  <si>
    <t>满意度指标</t>
  </si>
  <si>
    <t>服务对象满意度</t>
  </si>
  <si>
    <t>享受公共就业创业政策满意度</t>
  </si>
  <si>
    <t>90</t>
  </si>
  <si>
    <t>反映享受公共就业创业政策相关人员的满意度情况。</t>
  </si>
  <si>
    <t>预算06表</t>
  </si>
  <si>
    <t>2025年部门政府性基金预算支出预算表</t>
  </si>
  <si>
    <t>政府性基金预算支出</t>
  </si>
  <si>
    <t>备注：云南省就业局无政府性基金预算</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</si>
  <si>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</si>
  <si>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</si>
  <si>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</si>
  <si>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</si>
  <si>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</si>
  <si>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</si>
  <si>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</si>
  <si>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</si>
  <si>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</si>
  <si>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</si>
  <si>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</si>
  <si>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</si>
  <si>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办公用复印纸</t>
  </si>
  <si>
    <t>A05040000 办公用品</t>
  </si>
  <si>
    <t>箱</t>
  </si>
  <si>
    <t>办公用家具</t>
  </si>
  <si>
    <t>A05000000 家具和用具</t>
  </si>
  <si>
    <t>个</t>
  </si>
  <si>
    <t>物业管理服务</t>
  </si>
  <si>
    <t>C21040000 物业管理服务</t>
  </si>
  <si>
    <t>年</t>
  </si>
  <si>
    <t>预算08表</t>
  </si>
  <si>
    <t>2025年部门政府购买服务预算表</t>
  </si>
  <si>
    <t>政府购买服务项目</t>
  </si>
  <si>
    <t>政府购买服务目录</t>
  </si>
  <si>
    <t>备注：云南省就业局无政府购买服务预算</t>
  </si>
  <si>
    <t>预算09-1表</t>
  </si>
  <si>
    <t>2025年省对下转移支付预算表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</si>
  <si>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</si>
  <si>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</si>
  <si>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</si>
  <si>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</si>
  <si>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</si>
  <si>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</si>
  <si>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</si>
  <si>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</si>
  <si>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</si>
  <si>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</si>
  <si>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</si>
  <si>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</si>
  <si>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</si>
  <si>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</si>
  <si>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</si>
  <si>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</si>
  <si>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</si>
  <si>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</si>
  <si>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</si>
  <si>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</si>
  <si>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</si>
  <si>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</si>
  <si>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省对下就业创业及农村劳动力转移专项资金</t>
  </si>
  <si>
    <t>省级财政创业担保贷款贴息及奖励性补助资金</t>
  </si>
  <si>
    <t>预算09-2表</t>
  </si>
  <si>
    <t>2025年省对下转移支付绩效目标表</t>
  </si>
  <si>
    <t>2025年扶持创业4万人以上，发放贷款80亿元以上，带动就业8万人左右。按规定给予当年及前三年存量贷款贴息及奖补。
本项目由省就业局创业指导处根据政策文件要求编制申请预算。项目资金由财政部门按政策要求向银行兑付贴息资金。
 1.标准： 2022年—2023年前3季度，自2021年1月1日起，新发放的个人和小微企业创业担保贷款利息，LPR-150BP以下部分，由借款人和借款企业承担，剩余部分财政给予贴息。2023年第4季度—2025年，自2023年10月1日起，对符合条件的创业担保贷款，财政部门给予贷款实际利率50%的财政贴息。中部地区和西部地区贷款利率上限为LPR+150BPs、脱贫地区贷款利率上限为LPR+250BPs。
2.目标任务数：支持2022年—2025年创业担保贷款（含“贷免扶补”小额创业贷款、个人创业担保贷款、小微企业创业担保贷款）存量贷款的财政贴息资金兑付。2025年创业担保贷款扶持创业暂定4万人。
 3.设定依据： 2022年—2023年前3季度，根据《财政部 人力资源社会保障部 中国人民银行关于进一步加大创业担保贷款贴息力度全力支持重点群体创业就业的通知（财金〔2020〕21号）规定：自2021年1月1日起，新发放的个人和小微企业创业担保贷款利息，LPR-150BP以下部分，由借款人和借款企业承担，剩余部分财政给予贴息。《普惠金融发展专项资金管理办法》（财金〔2019〕96号）规定：地方财政分担资金应主要由省级财政安排，原则上东、中、西部地区省级财政负担比例应分别占地方财政分担资金总额的30%、50%、70%以上，市、县级财政分担比例由省级财政部门统筹确定(省约分担23%)。
    2023年第4季度—2025年，根据《财政部关于印发〈普惠金融发展专项资金管理办法〉》的通知（财金【2023】75号）、《 云南省财政厅 云南省人力资源和社会保障厅 财政部云南监管局 中国人民银行云南省分行关于进一步做好创业担保贷款贴息及奖补资金管理工作的通知》（云财金〔2024〕11号）规定：自2023年10月1日起，对符合条件的创业担保贷款，财政部门给予贷款实际利率50%的财政贴息。中部地区和西部地区贷款利率上限为LPR+150BPs、脱贫地区贷款利率上限为LPR+250BPs。其中，LPR为1年期贷款市场报价利率。</t>
  </si>
  <si>
    <t>扶持创业主体数量</t>
  </si>
  <si>
    <t>40000</t>
  </si>
  <si>
    <t>人(户)</t>
  </si>
  <si>
    <t>完成全年扶持4万人（户）创业，此指标为核心指标。</t>
  </si>
  <si>
    <t>经济效益</t>
  </si>
  <si>
    <t>发放贷款金额</t>
  </si>
  <si>
    <t>反映项目实施后，发放贷款金额情况。</t>
  </si>
  <si>
    <t>带动就业人数</t>
  </si>
  <si>
    <t>80000</t>
  </si>
  <si>
    <t>人</t>
  </si>
  <si>
    <t>反映项目实施后，带动就业人数的效果。</t>
  </si>
  <si>
    <t>反映人员对扶持效果和服务的满意度</t>
  </si>
  <si>
    <t>1.2025年通过“贷免扶补”、“个人创业担保贷款”政策扶持4万人成功创业的目标任务。
2.新扶持打造创业小镇、街区不超过5个，新扶持打造创业社区不超过10个，创业村落不超过20个。每年对全省现有创业孵化载体进行量化考核，其中认定为优良约10%（不超过20个），每个给予最高20万元补助。建设一个小而美项目—面向南亚东南亚（泰国）建设飞地园区。继续开展创建普洱“创业之城”工作。
3.按常住人口属地管理原则，向辖区高校毕业生及16-24周岁青年、农村劳动力、退役军人、残疾人等重点群体提供就业创业服务，提高人岗适配性。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6.将组织我省15000名青年参加就业见习，见习人员见习期满留用率达30%以上，就业见习补贴发放准确率为100%；
7.2023年、2024年分别招聘5000名高校毕业生到城乡社区就业，并给予生活费补助。
8.建设10个经省级人社部门认定的就业“幸福里”社区。
9.至少建成20个线上或线下零工市场。省级将统筹现有省级就业补助资金，认定一批省级标准化零工市场并给予补助，发挥示范引领作用。
10.推进青年开展求职能力实训工作，预计对6000人开展求职能力实训。
11.与驻外工作站联合开展稳岗拓岗工作。对家门口的务工车间吸纳就业开展评价。</t>
  </si>
  <si>
    <t xml:space="preserve">反映2025年通过贷免扶补小额担保贷款扶持创业人数完成情况。
</t>
  </si>
  <si>
    <t xml:space="preserve">反映2025年新增发放创业贷款额完成情况。
</t>
  </si>
  <si>
    <t>农村劳动力转移就业人数</t>
  </si>
  <si>
    <t xml:space="preserve">反应全省农村劳动力转移就业人数。
</t>
  </si>
  <si>
    <t>组织就业见习人数</t>
  </si>
  <si>
    <t>15000</t>
  </si>
  <si>
    <t xml:space="preserve">反映单位每年组织万名离校2年内未就业高校毕业生、16-24岁失业青年参加就业见习，积极促进青年就业和成才发展。
</t>
  </si>
  <si>
    <t>享受就业见习补贴人员数量</t>
  </si>
  <si>
    <t>12500</t>
  </si>
  <si>
    <t xml:space="preserve">反映就业见习补贴发放情况。
</t>
  </si>
  <si>
    <t>评选认定“幸福里”社区数量</t>
  </si>
  <si>
    <t>10</t>
  </si>
  <si>
    <t xml:space="preserve">反映评选认定“幸福里”社区数量
</t>
  </si>
  <si>
    <t>评选认定零工市场数量</t>
  </si>
  <si>
    <t>20</t>
  </si>
  <si>
    <t xml:space="preserve">反映评选认定零工市场数量
</t>
  </si>
  <si>
    <t>农村劳动力服务人数</t>
  </si>
  <si>
    <t>2015</t>
  </si>
  <si>
    <t xml:space="preserve">反应2025年度农村劳动力服务人数。
</t>
  </si>
  <si>
    <t>工作开展较好的驻省外劳务工作站</t>
  </si>
  <si>
    <t xml:space="preserve">基础实施全、就业帮扶效果佳、群众口碑信誉好、对接协作好的驻省外劳务工作站
</t>
  </si>
  <si>
    <t>就业帮扶车间达标数量</t>
  </si>
  <si>
    <t>400</t>
  </si>
  <si>
    <t xml:space="preserve">对吸纳当地农村劳动力100人以上（含脱贫劳动力及监测对象10人以上）且累计稳定就业6个月以上的就业帮扶车间给予资金补贴。
</t>
  </si>
  <si>
    <t>就业帮扶车间提档升级数量</t>
  </si>
  <si>
    <t>120</t>
  </si>
  <si>
    <t xml:space="preserve">对合法、稳定运营1年以上，吸纳300名以上农村劳动力就业（其中脱贫劳动力及监测对象不少于30人），且年人均工资收入不低于3万元的就业帮扶车间，每年给予不超过50万元的一次性补贴（不能重复申报）。
</t>
  </si>
  <si>
    <t>质量指标</t>
  </si>
  <si>
    <t>就业见习补贴发放准确率</t>
  </si>
  <si>
    <t>=</t>
  </si>
  <si>
    <t>100</t>
  </si>
  <si>
    <t xml:space="preserve">反映就业见习补贴发放合规的情况：即抽检中符合认定标准的人数占抽检获补助人数的比例。
</t>
  </si>
  <si>
    <t>时效指标</t>
  </si>
  <si>
    <t>补贴资金在规定时间内支付到位率</t>
  </si>
  <si>
    <t xml:space="preserve">反映就业见习补贴资金按预算进度在规定时间内拨付额与应拨付额的比率
</t>
  </si>
  <si>
    <t>见习人员见习期满留用率</t>
  </si>
  <si>
    <t xml:space="preserve">反映促进和稳定就业情况：就业见习期满留用人数与就业见习期满总人数的比率，反映见习人员见习期满留用的效果。
</t>
  </si>
  <si>
    <t>城镇新增就业人数</t>
  </si>
  <si>
    <t>50</t>
  </si>
  <si>
    <t xml:space="preserve">2025年度城镇新增就业达到50万人以上。
</t>
  </si>
  <si>
    <t>发放创业扶持贷款的还贷情况</t>
  </si>
  <si>
    <t>享受公共就业创业政策相关人员的满意度情况。</t>
  </si>
  <si>
    <t>预算10表</t>
  </si>
  <si>
    <t>2025年新增资产配置表</t>
  </si>
  <si>
    <t>资产类别</t>
  </si>
  <si>
    <t>资产分类代码.名称</t>
  </si>
  <si>
    <t>资产名称</t>
  </si>
  <si>
    <t>计量单位</t>
  </si>
  <si>
    <t>财政部门批复数（元）</t>
  </si>
  <si>
    <t>单价</t>
  </si>
  <si>
    <t>金额</t>
  </si>
  <si>
    <t>7</t>
  </si>
  <si>
    <t>家具和用品</t>
  </si>
  <si>
    <t>A05010401 三人沙发</t>
  </si>
  <si>
    <t>办公家具购置</t>
  </si>
  <si>
    <t>预算11表</t>
  </si>
  <si>
    <t>2025年中央转移支付补助项目支出预算表</t>
  </si>
  <si>
    <t>上级补助</t>
  </si>
  <si>
    <t>备注：云南省就业局无中央转移支付补助项目支出预算</t>
  </si>
  <si>
    <t>预算12表</t>
  </si>
  <si>
    <t>2025年部门项目支出中期规划预算表</t>
  </si>
  <si>
    <t>项目级次</t>
  </si>
  <si>
    <t>2025年</t>
  </si>
  <si>
    <t>2026年</t>
  </si>
  <si>
    <t>2027年</t>
  </si>
  <si>
    <t>312 民生类</t>
  </si>
  <si>
    <t>本级</t>
  </si>
  <si>
    <t>322 民生类</t>
  </si>
  <si>
    <t>对下</t>
  </si>
  <si>
    <t>323 事业发展类</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</si>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</sst>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0" formatCode="_ &quot;￥&quot;* #,##0_ ;_ &quot;￥&quot;* \-#,##0_ ;_ &quot;￥&quot;* &quot;-&quot;_ ;_ @_ "/>
    <numFmt numFmtId="171" formatCode="_ &quot;￥&quot;* #,##0.00_ ;_ &quot;￥&quot;* \-#,##0.00_ ;_ &quot;￥&quot;* &quot;-&quot;??_ ;_ @_ "/>
    <numFmt numFmtId="172" formatCode="_ * #,##0_ ;_ * \-#,##0_ ;_ * &quot;-&quot;_ ;_ @_ "/>
    <numFmt numFmtId="173" formatCode="yyyy\-mm\-dd\ hh:mm:ss"/>
    <numFmt numFmtId="174" formatCode="_ * #,##0.00_ ;_ * \-#,##0.00_ ;_ * &quot;-&quot;??_ ;_ @_ "/>
    <numFmt numFmtId="175" formatCode="yyyy\-mm\-dd"/>
    <numFmt numFmtId="176" formatCode="#,##0.00;\-#,##0.00;;@"/>
    <numFmt numFmtId="178" formatCode="hh:mm:ss"/>
    <numFmt numFmtId="179" formatCode="#,##0;\-#,##0;;@"/>
  </numFmts>
  <fonts count="40">
    <font>
      <sz val="11"/>
      <color theme="1"/>
      <name val="Calibri"/>
      <scheme val="minor"/>
    </font>
    <font>
      <sz val="11"/>
      <color theme="1"/>
      <name val="宋体"/>
      <scheme val="minor"/>
    </font>
    <font>
      <sz val="11"/>
      <color rgb="FF3F3F76"/>
      <name val="宋体"/>
      <scheme val="minor"/>
    </font>
    <font>
      <sz val="9"/>
      <color auto="1"/>
      <name val="宋体"/>
    </font>
    <font>
      <sz val="11"/>
      <color rgb="FF9C0006"/>
      <name val="宋体"/>
      <scheme val="minor"/>
    </font>
    <font>
      <sz val="11"/>
      <color theme="0"/>
      <name val="宋体"/>
      <scheme val="minor"/>
    </font>
    <font>
      <u/>
      <sz val="11"/>
      <color rgb="FF0000FF"/>
      <name val="宋体"/>
      <scheme val="minor"/>
    </font>
    <font>
      <u/>
      <sz val="11"/>
      <color rgb="FF800080"/>
      <name val="宋体"/>
      <scheme val="minor"/>
    </font>
    <font>
      <b/>
      <sz val="11"/>
      <color theme="3"/>
      <name val="宋体"/>
      <scheme val="minor"/>
    </font>
    <font>
      <sz val="11"/>
      <color rgb="FFFF0000"/>
      <name val="宋体"/>
      <scheme val="minor"/>
    </font>
    <font>
      <b/>
      <sz val="18"/>
      <color theme="3"/>
      <name val="宋体"/>
      <scheme val="minor"/>
    </font>
    <font>
      <i/>
      <sz val="11"/>
      <color rgb="FF7F7F7F"/>
      <name val="宋体"/>
      <scheme val="minor"/>
    </font>
    <font>
      <b/>
      <sz val="15"/>
      <color theme="3"/>
      <name val="宋体"/>
      <scheme val="minor"/>
    </font>
    <font>
      <b/>
      <sz val="13"/>
      <color theme="3"/>
      <name val="宋体"/>
      <scheme val="minor"/>
    </font>
    <font>
      <b/>
      <sz val="11"/>
      <color rgb="FF3F3F3F"/>
      <name val="宋体"/>
      <scheme val="minor"/>
    </font>
    <font>
      <b/>
      <sz val="11"/>
      <color rgb="FFFA7D00"/>
      <name val="宋体"/>
      <scheme val="minor"/>
    </font>
    <font>
      <b/>
      <sz val="11"/>
      <color rgb="FFFFFFFF"/>
      <name val="宋体"/>
      <scheme val="minor"/>
    </font>
    <font>
      <sz val="11"/>
      <color rgb="FFFA7D00"/>
      <name val="宋体"/>
      <scheme val="minor"/>
    </font>
    <font>
      <b/>
      <sz val="11"/>
      <color theme="1"/>
      <name val="宋体"/>
      <scheme val="minor"/>
    </font>
    <font>
      <sz val="11"/>
      <color rgb="FF006100"/>
      <name val="宋体"/>
      <scheme val="minor"/>
    </font>
    <font>
      <sz val="11"/>
      <color rgb="FF9C6500"/>
      <name val="宋体"/>
      <scheme val="minor"/>
    </font>
    <font>
      <sz val="10"/>
      <color rgb="FF000000"/>
      <name val="宋体"/>
    </font>
    <font>
      <b/>
      <sz val="21"/>
      <color rgb="FF000000"/>
      <name val="宋体"/>
    </font>
    <font>
      <sz val="9"/>
      <color rgb="FF000000"/>
      <name val="宋体"/>
    </font>
    <font>
      <sz val="11"/>
      <color rgb="FF000000"/>
      <name val="宋体"/>
    </font>
    <font>
      <sz val="9"/>
      <color theme="1"/>
      <name val="宋体"/>
    </font>
    <font>
      <b/>
      <sz val="23"/>
      <color rgb="FF000000"/>
      <name val="宋体"/>
    </font>
    <font>
      <b/>
      <sz val="19.5"/>
      <color auto="1"/>
      <name val="宋体"/>
    </font>
    <font>
      <sz val="10.5"/>
      <color auto="1"/>
      <name val="宋体"/>
    </font>
    <font>
      <sz val="9"/>
      <color auto="1"/>
      <name val="SimSun"/>
    </font>
    <font>
      <b/>
      <sz val="22"/>
      <color rgb="FF000000"/>
      <name val="宋体"/>
    </font>
    <font>
      <sz val="10.5"/>
      <color rgb="FF000000"/>
      <name val="宋体"/>
    </font>
    <font>
      <sz val="11"/>
      <color theme="1"/>
      <name val="宋体"/>
    </font>
    <font>
      <sz val="9.75"/>
      <color rgb="FF000000"/>
      <name val="SimSun"/>
    </font>
    <font>
      <b/>
      <sz val="18"/>
      <color rgb="FF000000"/>
      <name val="SimSun"/>
    </font>
    <font>
      <sz val="12"/>
      <color rgb="FF000000"/>
      <name val="宋体"/>
    </font>
    <font>
      <b/>
      <sz val="20"/>
      <color rgb="FF000000"/>
      <name val="宋体"/>
    </font>
    <font>
      <b/>
      <sz val="11"/>
      <color rgb="FF000000"/>
      <name val="宋体"/>
    </font>
    <font>
      <b/>
      <sz val="9"/>
      <color rgb="FF000000"/>
      <name val="宋体"/>
    </font>
    <font>
      <sz val="10"/>
      <color theme="1"/>
      <name val="宋体"/>
    </font>
  </fonts>
  <fills count="33">
    <fill>
      <patternFill patternType="none"/>
    </fill>
    <fill>
      <patternFill patternType="gray125"/>
    </fill>
    <fill>
      <patternFill patternType="solid">
        <fgColor theme="6" tint="0.8"/>
      </patternFill>
    </fill>
    <fill>
      <patternFill patternType="solid">
        <fgColor rgb="FFFFCC99"/>
      </patternFill>
    </fill>
    <fill>
      <patternFill patternType="solid">
        <fgColor theme="6" tint="0.6"/>
      </patternFill>
    </fill>
    <fill>
      <patternFill patternType="solid">
        <fgColor rgb="FFFFC7CE"/>
      </patternFill>
    </fill>
    <fill>
      <patternFill patternType="solid">
        <fgColor theme="6" tint="0.4"/>
      </patternFill>
    </fill>
    <fill>
      <patternFill patternType="solid">
        <fgColor rgb="FFFFFFCC"/>
      </patternFill>
    </fill>
    <fill>
      <patternFill patternType="solid">
        <fgColor theme="5" tint="0.4"/>
      </patternFill>
    </fill>
    <fill>
      <patternFill patternType="solid">
        <fgColor theme="4" tint="0.4"/>
      </patternFill>
    </fill>
    <fill>
      <patternFill patternType="solid">
        <fgColor theme="7" tint="0.4"/>
      </patternFill>
    </fill>
    <fill>
      <patternFill patternType="solid">
        <fgColor rgb="FFF2F2F2"/>
      </patternFill>
    </fill>
    <fill>
      <patternFill patternType="solid">
        <fgColor rgb="FFA5A5A5"/>
      </patternFill>
    </fill>
    <fill>
      <patternFill patternType="solid">
        <fgColor theme="9" tint="0.8"/>
      </patternFill>
    </fill>
    <fill>
      <patternFill patternType="solid">
        <fgColor theme="5"/>
      </patternFill>
    </fill>
    <fill>
      <patternFill patternType="solid">
        <fgColor rgb="FFC6EFCE"/>
      </patternFill>
    </fill>
    <fill>
      <patternFill patternType="solid">
        <fgColor rgb="FFFFEB9C"/>
      </patternFill>
    </fill>
    <fill>
      <patternFill patternType="solid">
        <fgColor theme="8" tint="0.8"/>
      </patternFill>
    </fill>
    <fill>
      <patternFill patternType="solid">
        <fgColor theme="4"/>
      </patternFill>
    </fill>
    <fill>
      <patternFill patternType="solid">
        <fgColor theme="4" tint="0.8"/>
      </patternFill>
    </fill>
    <fill>
      <patternFill patternType="solid">
        <fgColor theme="4" tint="0.6"/>
      </patternFill>
    </fill>
    <fill>
      <patternFill patternType="solid">
        <fgColor theme="5" tint="0.8"/>
      </patternFill>
    </fill>
    <fill>
      <patternFill patternType="solid">
        <fgColor theme="5" tint="0.6"/>
      </patternFill>
    </fill>
    <fill>
      <patternFill patternType="solid">
        <fgColor theme="6"/>
      </patternFill>
    </fill>
    <fill>
      <patternFill patternType="solid">
        <fgColor theme="7"/>
      </patternFill>
    </fill>
    <fill>
      <patternFill patternType="solid">
        <fgColor theme="7" tint="0.8"/>
      </patternFill>
    </fill>
    <fill>
      <patternFill patternType="solid">
        <fgColor theme="7" tint="0.6"/>
      </patternFill>
    </fill>
    <fill>
      <patternFill patternType="solid">
        <fgColor theme="8"/>
      </patternFill>
    </fill>
    <fill>
      <patternFill patternType="solid">
        <fgColor theme="8" tint="0.6"/>
      </patternFill>
    </fill>
    <fill>
      <patternFill patternType="solid">
        <fgColor theme="8" tint="0.4"/>
      </patternFill>
    </fill>
    <fill>
      <patternFill patternType="solid">
        <fgColor theme="9"/>
      </patternFill>
    </fill>
    <fill>
      <patternFill patternType="solid">
        <fgColor theme="9" tint="0.6"/>
      </patternFill>
    </fill>
    <fill>
      <patternFill patternType="solid">
        <fgColor theme="9" tint="0.4"/>
      </patternFill>
    </fill>
  </fills>
  <borders count="22">
    <border>
      <left/>
      <right/>
      <top/>
      <bottom/>
    </border>
    <border>
      <left style="thin">
        <color rgb="FF7F7F7F"/>
      </left>
      <right style="thin">
        <color rgb="FF7F7F7F"/>
      </right>
      <top style="thin">
        <color rgb="FF7F7F7F"/>
      </top>
      <bottom style="thin">
        <color rgb="FF7F7F7F"/>
      </bottom>
    </border>
    <border>
      <left style="thin">
        <color rgb="FF000000"/>
      </left>
      <right style="thin">
        <color rgb="FF000000"/>
      </right>
      <top style="thin">
        <color rgb="FF000000"/>
      </top>
      <bottom style="thin">
        <color rgb="FF000000"/>
      </bottom>
    </border>
    <border>
      <left style="thin">
        <color rgb="FFB2B2B2"/>
      </left>
      <right style="thin">
        <color rgb="FFB2B2B2"/>
      </right>
      <top style="thin">
        <color rgb="FFB2B2B2"/>
      </top>
      <bottom style="thin">
        <color rgb="FFB2B2B2"/>
      </bottom>
    </border>
    <border>
      <bottom style="medium">
        <color theme="4"/>
      </bottom>
    </border>
    <border>
      <bottom style="medium">
        <color theme="4" tint="0.5"/>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bottom style="double">
        <color rgb="FFFF8001"/>
      </bottom>
    </border>
    <border>
      <top style="thin">
        <color theme="4"/>
      </top>
      <bottom style="double">
        <color theme="4"/>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rder>
    <border>
      <right style="thin">
        <color rgb="FF000000"/>
      </right>
      <top style="thin">
        <color rgb="FF000000"/>
      </top>
    </border>
    <border>
      <right style="thin">
        <color rgb="FF000000"/>
      </right>
    </border>
    <border>
      <right style="thin">
        <color rgb="FF000000"/>
      </right>
      <bottom style="thin">
        <color rgb="FF000000"/>
      </bottom>
    </border>
    <border>
      <left style="thin">
        <color rgb="FF000000"/>
      </left>
      <bottom style="thin">
        <color rgb="FF000000"/>
      </bottom>
    </border>
    <border>
      <bottom style="thin">
        <color rgb="FF000000"/>
      </bottom>
    </border>
  </borders>
  <cellStyleXfs count="56">
    <xf numFmtId="0" fontId="0" fillId="0" borderId="0"/>
    <xf numFmtId="170" fontId="1" fillId="0" borderId="0" applyFont="0" applyFill="0" applyBorder="0" applyAlignment="0" applyProtection="0">
      <alignment horizontal="general" vertical="center"/>
    </xf>
    <xf numFmtId="0" fontId="1" fillId="2" borderId="0" applyBorder="0" applyNumberFormat="0" applyAlignment="0" applyProtection="0">
      <alignment horizontal="general" vertical="center"/>
    </xf>
    <xf numFmtId="0" fontId="2" fillId="3" borderId="1" applyNumberFormat="0" applyAlignment="0" applyProtection="0">
      <alignment horizontal="general" vertical="center"/>
    </xf>
    <xf numFmtId="171" fontId="1" fillId="0" borderId="0" applyFont="0" applyFill="0" applyBorder="0" applyAlignment="0" applyProtection="0">
      <alignment horizontal="general" vertical="center"/>
    </xf>
    <xf numFmtId="172" fontId="1" fillId="0" borderId="0" applyFont="0" applyFill="0" applyBorder="0" applyAlignment="0" applyProtection="0">
      <alignment horizontal="general" vertical="center"/>
    </xf>
    <xf numFmtId="173" fontId="3" fillId="0" borderId="2">
      <alignment horizontal="right" vertical="center"/>
    </xf>
    <xf numFmtId="0" fontId="1" fillId="4" borderId="0" applyBorder="0" applyNumberFormat="0" applyAlignment="0" applyProtection="0">
      <alignment horizontal="general" vertical="center"/>
    </xf>
    <xf numFmtId="0" fontId="4" fillId="5" borderId="0" applyBorder="0" applyNumberFormat="0" applyAlignment="0" applyProtection="0">
      <alignment horizontal="general" vertical="center"/>
    </xf>
    <xf numFmtId="174" fontId="1" fillId="0" borderId="0" applyFont="0" applyFill="0" applyBorder="0" applyAlignment="0" applyProtection="0">
      <alignment horizontal="general" vertical="center"/>
    </xf>
    <xf numFmtId="0" fontId="5" fillId="6" borderId="0" applyBorder="0" applyNumberFormat="0" applyAlignment="0" applyProtection="0">
      <alignment horizontal="general" vertical="center"/>
    </xf>
    <xf numFmtId="0" fontId="6" fillId="0" borderId="0" applyFill="0" applyBorder="0" applyNumberFormat="0" applyAlignment="0" applyProtection="0">
      <alignment horizontal="general" vertical="center"/>
    </xf>
    <xf numFmtId="9" fontId="1" fillId="0" borderId="0" applyFont="0" applyFill="0" applyBorder="0" applyAlignment="0" applyProtection="0">
      <alignment horizontal="general" vertical="center"/>
    </xf>
    <xf numFmtId="175" fontId="3" fillId="0" borderId="2">
      <alignment horizontal="right" vertical="center"/>
    </xf>
    <xf numFmtId="0" fontId="7" fillId="0" borderId="0" applyFill="0" applyBorder="0" applyNumberFormat="0" applyAlignment="0" applyProtection="0">
      <alignment horizontal="general" vertical="center"/>
    </xf>
    <xf numFmtId="0" fontId="1" fillId="7" borderId="3" applyFont="0" applyNumberFormat="0" applyAlignment="0" applyProtection="0">
      <alignment horizontal="general" vertical="center"/>
    </xf>
    <xf numFmtId="0" fontId="5" fillId="8" borderId="0" applyBorder="0" applyNumberFormat="0" applyAlignment="0" applyProtection="0">
      <alignment horizontal="general" vertical="center"/>
    </xf>
    <xf numFmtId="0" fontId="8" fillId="0" borderId="0" applyFill="0" applyBorder="0" applyNumberFormat="0" applyAlignment="0" applyProtection="0">
      <alignment horizontal="general" vertical="center"/>
    </xf>
    <xf numFmtId="0" fontId="9" fillId="0" borderId="0" applyFill="0" applyBorder="0" applyNumberFormat="0" applyAlignment="0" applyProtection="0">
      <alignment horizontal="general" vertical="center"/>
    </xf>
    <xf numFmtId="0" fontId="10" fillId="0" borderId="0" applyFill="0" applyBorder="0" applyNumberFormat="0" applyAlignment="0" applyProtection="0">
      <alignment horizontal="general" vertical="center"/>
    </xf>
    <xf numFmtId="0" fontId="11" fillId="0" borderId="0" applyFill="0" applyBorder="0" applyNumberFormat="0" applyAlignment="0" applyProtection="0">
      <alignment horizontal="general" vertical="center"/>
    </xf>
    <xf numFmtId="0" fontId="12" fillId="0" borderId="4" applyFill="0" applyNumberFormat="0" applyAlignment="0" applyProtection="0">
      <alignment horizontal="general" vertical="center"/>
    </xf>
    <xf numFmtId="0" fontId="13" fillId="0" borderId="4" applyFill="0" applyNumberFormat="0" applyAlignment="0" applyProtection="0">
      <alignment horizontal="general" vertical="center"/>
    </xf>
    <xf numFmtId="0" fontId="5" fillId="9" borderId="0" applyBorder="0" applyNumberFormat="0" applyAlignment="0" applyProtection="0">
      <alignment horizontal="general" vertical="center"/>
    </xf>
    <xf numFmtId="0" fontId="8" fillId="0" borderId="5" applyFill="0" applyNumberFormat="0" applyAlignment="0" applyProtection="0">
      <alignment horizontal="general" vertical="center"/>
    </xf>
    <xf numFmtId="0" fontId="5" fillId="10" borderId="0" applyBorder="0" applyNumberFormat="0" applyAlignment="0" applyProtection="0">
      <alignment horizontal="general" vertical="center"/>
    </xf>
    <xf numFmtId="0" fontId="14" fillId="11" borderId="6" applyNumberFormat="0" applyAlignment="0" applyProtection="0">
      <alignment horizontal="general" vertical="center"/>
    </xf>
    <xf numFmtId="0" fontId="15" fillId="11" borderId="1" applyNumberFormat="0" applyAlignment="0" applyProtection="0">
      <alignment horizontal="general" vertical="center"/>
    </xf>
    <xf numFmtId="0" fontId="16" fillId="12" borderId="7" applyNumberFormat="0" applyAlignment="0" applyProtection="0">
      <alignment horizontal="general" vertical="center"/>
    </xf>
    <xf numFmtId="0" fontId="1" fillId="13" borderId="0" applyBorder="0" applyNumberFormat="0" applyAlignment="0" applyProtection="0">
      <alignment horizontal="general" vertical="center"/>
    </xf>
    <xf numFmtId="0" fontId="5" fillId="14" borderId="0" applyBorder="0" applyNumberFormat="0" applyAlignment="0" applyProtection="0">
      <alignment horizontal="general" vertical="center"/>
    </xf>
    <xf numFmtId="0" fontId="17" fillId="0" borderId="8" applyFill="0" applyNumberFormat="0" applyAlignment="0" applyProtection="0">
      <alignment horizontal="general" vertical="center"/>
    </xf>
    <xf numFmtId="0" fontId="18" fillId="0" borderId="9" applyFill="0" applyNumberFormat="0" applyAlignment="0" applyProtection="0">
      <alignment horizontal="general" vertical="center"/>
    </xf>
    <xf numFmtId="0" fontId="19" fillId="15" borderId="0" applyBorder="0" applyNumberFormat="0" applyAlignment="0" applyProtection="0">
      <alignment horizontal="general" vertical="center"/>
    </xf>
    <xf numFmtId="0" fontId="20" fillId="16" borderId="0" applyBorder="0" applyNumberFormat="0" applyAlignment="0" applyProtection="0">
      <alignment horizontal="general" vertical="center"/>
    </xf>
    <xf numFmtId="10" fontId="3" fillId="0" borderId="2">
      <alignment horizontal="right" vertical="center"/>
    </xf>
    <xf numFmtId="0" fontId="1" fillId="17" borderId="0" applyBorder="0" applyNumberFormat="0" applyAlignment="0" applyProtection="0">
      <alignment horizontal="general" vertical="center"/>
    </xf>
    <xf numFmtId="0" fontId="5" fillId="18" borderId="0" applyBorder="0" applyNumberFormat="0" applyAlignment="0" applyProtection="0">
      <alignment horizontal="general" vertical="center"/>
    </xf>
    <xf numFmtId="0" fontId="1" fillId="19" borderId="0" applyBorder="0" applyNumberFormat="0" applyAlignment="0" applyProtection="0">
      <alignment horizontal="general" vertical="center"/>
    </xf>
    <xf numFmtId="0" fontId="1" fillId="20" borderId="0" applyBorder="0" applyNumberFormat="0" applyAlignment="0" applyProtection="0">
      <alignment horizontal="general" vertical="center"/>
    </xf>
    <xf numFmtId="0" fontId="1" fillId="21" borderId="0" applyBorder="0" applyNumberFormat="0" applyAlignment="0" applyProtection="0">
      <alignment horizontal="general" vertical="center"/>
    </xf>
    <xf numFmtId="0" fontId="1" fillId="22" borderId="0" applyBorder="0" applyNumberFormat="0" applyAlignment="0" applyProtection="0">
      <alignment horizontal="general" vertical="center"/>
    </xf>
    <xf numFmtId="0" fontId="5" fillId="23" borderId="0" applyBorder="0" applyNumberFormat="0" applyAlignment="0" applyProtection="0">
      <alignment horizontal="general" vertical="center"/>
    </xf>
    <xf numFmtId="0" fontId="5" fillId="24" borderId="0" applyBorder="0" applyNumberFormat="0" applyAlignment="0" applyProtection="0">
      <alignment horizontal="general" vertical="center"/>
    </xf>
    <xf numFmtId="0" fontId="1" fillId="25" borderId="0" applyBorder="0" applyNumberFormat="0" applyAlignment="0" applyProtection="0">
      <alignment horizontal="general" vertical="center"/>
    </xf>
    <xf numFmtId="0" fontId="1" fillId="26" borderId="0" applyBorder="0" applyNumberFormat="0" applyAlignment="0" applyProtection="0">
      <alignment horizontal="general" vertical="center"/>
    </xf>
    <xf numFmtId="0" fontId="5" fillId="27" borderId="0" applyBorder="0" applyNumberFormat="0" applyAlignment="0" applyProtection="0">
      <alignment horizontal="general" vertical="center"/>
    </xf>
    <xf numFmtId="0" fontId="1" fillId="28" borderId="0" applyBorder="0" applyNumberFormat="0" applyAlignment="0" applyProtection="0">
      <alignment horizontal="general" vertical="center"/>
    </xf>
    <xf numFmtId="0" fontId="5" fillId="29" borderId="0" applyBorder="0" applyNumberFormat="0" applyAlignment="0" applyProtection="0">
      <alignment horizontal="general" vertical="center"/>
    </xf>
    <xf numFmtId="0" fontId="5" fillId="30" borderId="0" applyBorder="0" applyNumberFormat="0" applyAlignment="0" applyProtection="0">
      <alignment horizontal="general" vertical="center"/>
    </xf>
    <xf numFmtId="0" fontId="1" fillId="31" borderId="0" applyBorder="0" applyNumberFormat="0" applyAlignment="0" applyProtection="0">
      <alignment horizontal="general" vertical="center"/>
    </xf>
    <xf numFmtId="0" fontId="5" fillId="32" borderId="0" applyBorder="0" applyNumberFormat="0" applyAlignment="0" applyProtection="0">
      <alignment horizontal="general" vertical="center"/>
    </xf>
    <xf numFmtId="176" fontId="3" fillId="0" borderId="2">
      <alignment horizontal="right" vertical="center"/>
    </xf>
    <xf numFmtId="49" fontId="3" fillId="0" borderId="2">
      <alignment horizontal="left" vertical="center" wrapText="1"/>
    </xf>
    <xf numFmtId="178" fontId="3" fillId="0" borderId="2">
      <alignment horizontal="right" vertical="center"/>
    </xf>
    <xf numFmtId="179" fontId="3" fillId="0" borderId="2">
      <alignment horizontal="right" vertical="center"/>
    </xf>
  </cellStyleXfs>
  <cellXfs count="174">
    <xf numFmtId="0" fontId="0" fillId="0" borderId="0" xfId="0"/>
    <xf numFmtId="0" fontId="23" fillId="0" borderId="0" xfId="0" applyFont="1" applyAlignment="1">
      <alignment horizontal="right" vertical="bottom"/>
    </xf>
    <xf numFmtId="0" fontId="30" fillId="0" borderId="0" xfId="0" applyFont="1" applyAlignment="1">
      <alignment horizontal="center" vertical="center"/>
    </xf>
    <xf numFmtId="0" fontId="26" fillId="0" borderId="0" xfId="0" applyFont="1" applyAlignment="1">
      <alignment horizontal="center" vertical="top"/>
    </xf>
    <xf numFmtId="0" fontId="23" fillId="0" borderId="0" xfId="0" applyFont="1" applyAlignment="1">
      <alignment horizontal="left" vertical="center"/>
    </xf>
    <xf numFmtId="0" fontId="37" fillId="0" borderId="0" xfId="0" applyFont="1" applyAlignment="1">
      <alignment horizontal="center" vertical="center"/>
    </xf>
    <xf numFmtId="0" fontId="23" fillId="0" borderId="0" xfId="0" applyFont="1" applyAlignment="1">
      <alignment horizontal="right" vertical="center"/>
    </xf>
    <xf numFmtId="0" fontId="24" fillId="0" borderId="11" xfId="0" applyFont="1" applyBorder="1" applyAlignment="1">
      <alignment horizontal="center" vertical="center"/>
    </xf>
    <xf numFmtId="0" fontId="24" fillId="0" borderId="13" xfId="0" applyFont="1" applyBorder="1" applyAlignment="1">
      <alignment horizontal="center" vertical="center"/>
    </xf>
    <xf numFmtId="0" fontId="24" fillId="0" borderId="10" xfId="0" applyFont="1" applyBorder="1" applyAlignment="1">
      <alignment horizontal="center" vertical="center"/>
    </xf>
    <xf numFmtId="0" fontId="24" fillId="0" borderId="15" xfId="0" applyFont="1" applyBorder="1" applyAlignment="1">
      <alignment horizontal="center" vertical="center"/>
    </xf>
    <xf numFmtId="0" fontId="23" fillId="0" borderId="2" xfId="0" applyFont="1" applyBorder="1" applyAlignment="1">
      <alignment horizontal="left" vertical="center"/>
    </xf>
    <xf numFmtId="4" fontId="23" fillId="0" borderId="2" xfId="0" applyFont="1" applyBorder="1" applyNumberFormat="1" applyAlignment="1">
      <alignment horizontal="right" vertical="center"/>
    </xf>
    <xf numFmtId="49" fontId="25" fillId="0" borderId="2" xfId="53" applyFont="1">
      <alignment horizontal="left" vertical="center" wrapText="1"/>
    </xf>
    <xf numFmtId="4" fontId="23" fillId="0" borderId="2" xfId="0" applyFont="1" applyBorder="1" applyNumberFormat="1" applyAlignment="1" applyProtection="1">
      <alignment horizontal="right" vertical="center"/>
      <protection locked="0"/>
    </xf>
    <xf numFmtId="0" fontId="23" fillId="0" borderId="15" xfId="0" applyFont="1" applyBorder="1" applyAlignment="1">
      <alignment horizontal="left" vertical="center"/>
    </xf>
    <xf numFmtId="0" fontId="38" fillId="0" borderId="15" xfId="0" applyFont="1" applyBorder="1" applyAlignment="1">
      <alignment horizontal="center" vertical="center"/>
    </xf>
    <xf numFmtId="4" fontId="38" fillId="0" borderId="2" xfId="0" applyFont="1" applyBorder="1" applyNumberFormat="1" applyAlignment="1">
      <alignment horizontal="right" vertical="center"/>
    </xf>
    <xf numFmtId="0" fontId="38" fillId="0" borderId="2" xfId="0" applyFont="1" applyBorder="1" applyAlignment="1">
      <alignment horizontal="center" vertical="center"/>
    </xf>
    <xf numFmtId="0" fontId="38" fillId="0" borderId="15" xfId="0" applyFont="1" applyBorder="1" applyAlignment="1">
      <alignment horizontal="left" vertical="center"/>
    </xf>
    <xf numFmtId="0" fontId="38" fillId="0" borderId="2" xfId="0" applyFont="1" applyBorder="1" applyAlignment="1">
      <alignment horizontal="left" vertical="center"/>
    </xf>
    <xf numFmtId="176" fontId="38" fillId="0" borderId="2" xfId="0" applyFont="1" applyBorder="1" applyNumberFormat="1" applyAlignment="1">
      <alignment horizontal="right" vertical="center"/>
    </xf>
    <xf numFmtId="0" fontId="25" fillId="0" borderId="15" xfId="0" applyFont="1" applyBorder="1" applyAlignment="1">
      <alignment horizontal="left" vertical="center"/>
    </xf>
    <xf numFmtId="0" fontId="25" fillId="0" borderId="2" xfId="0" applyFont="1" applyBorder="1" applyAlignment="1">
      <alignment horizontal="left" vertical="center"/>
    </xf>
    <xf numFmtId="0" fontId="38" fillId="0" borderId="15" xfId="0" applyFont="1" applyBorder="1" applyAlignment="1" applyProtection="1">
      <alignment horizontal="center" vertical="center"/>
      <protection locked="0"/>
    </xf>
    <xf numFmtId="4" fontId="38" fillId="0" borderId="2" xfId="0" applyFont="1" applyBorder="1" applyNumberFormat="1" applyAlignment="1" applyProtection="1">
      <alignment horizontal="right" vertical="center"/>
      <protection locked="0"/>
    </xf>
    <xf numFmtId="176" fontId="25" fillId="0" borderId="0" xfId="52" applyFont="1" applyBorder="1">
      <alignment horizontal="right" vertical="center"/>
    </xf>
    <xf numFmtId="0" fontId="21" fillId="0" borderId="0" xfId="0" applyFont="1" applyProtection="1">
      <protection locked="0"/>
    </xf>
    <xf numFmtId="0" fontId="21" fillId="0" borderId="0" xfId="0" applyFont="1" applyAlignment="1" applyProtection="1">
      <alignment horizontal="right" vertical="center"/>
      <protection locked="0"/>
    </xf>
    <xf numFmtId="0" fontId="30" fillId="0" borderId="0" xfId="0" applyFont="1" applyAlignment="1" applyProtection="1">
      <alignment horizontal="center" vertical="center"/>
      <protection locked="0"/>
    </xf>
    <xf numFmtId="0" fontId="26" fillId="0" borderId="0" xfId="0" applyFont="1" applyAlignment="1">
      <alignment horizontal="center" vertical="center"/>
    </xf>
    <xf numFmtId="0" fontId="26" fillId="0" borderId="0" xfId="0" applyFont="1" applyAlignment="1" applyProtection="1">
      <alignment horizontal="center" vertical="center"/>
      <protection locked="0"/>
    </xf>
    <xf numFmtId="0" fontId="24" fillId="0" borderId="0" xfId="0" applyFont="1"/>
    <xf numFmtId="0" fontId="24" fillId="0" borderId="0" xfId="0" applyFont="1" applyProtection="1">
      <protection locked="0"/>
    </xf>
    <xf numFmtId="0" fontId="21" fillId="0" borderId="0" xfId="0" applyFont="1" applyAlignment="1" applyProtection="1">
      <alignment horizontal="right" vertical="bottom"/>
      <protection locked="0"/>
    </xf>
    <xf numFmtId="0" fontId="21" fillId="0" borderId="10"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1" fillId="0" borderId="12" xfId="0" applyFont="1" applyBorder="1" applyAlignment="1" applyProtection="1">
      <alignment horizontal="center" vertical="center" wrapText="1"/>
      <protection locked="0"/>
    </xf>
    <xf numFmtId="0" fontId="21" fillId="0" borderId="12" xfId="0" applyFont="1" applyBorder="1" applyAlignment="1">
      <alignment horizontal="center" vertical="center" wrapText="1"/>
    </xf>
    <xf numFmtId="0" fontId="21" fillId="0" borderId="12" xfId="0" applyFont="1" applyBorder="1" applyAlignment="1" applyProtection="1">
      <alignment horizontal="center" vertical="center"/>
      <protection locked="0"/>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1" xfId="0" applyFont="1" applyBorder="1" applyAlignment="1" applyProtection="1">
      <alignment horizontal="center" vertical="center"/>
      <protection locked="0"/>
    </xf>
    <xf numFmtId="0" fontId="21" fillId="0" borderId="19" xfId="0" applyFont="1" applyBorder="1" applyAlignment="1">
      <alignment horizontal="center" vertical="center" wrapText="1"/>
    </xf>
    <xf numFmtId="0" fontId="39" fillId="0" borderId="10" xfId="0" applyFont="1" applyBorder="1" applyAlignment="1">
      <alignment horizontal="center" vertical="center" wrapText="1"/>
    </xf>
    <xf numFmtId="0" fontId="21" fillId="0" borderId="15" xfId="0" applyFont="1" applyBorder="1" applyAlignment="1">
      <alignment horizontal="center" vertical="center"/>
    </xf>
    <xf numFmtId="0" fontId="21" fillId="0" borderId="19" xfId="0" applyFont="1" applyBorder="1" applyAlignment="1">
      <alignment horizontal="center" vertical="center"/>
    </xf>
    <xf numFmtId="0" fontId="21" fillId="0" borderId="19" xfId="0" applyFont="1" applyBorder="1" applyAlignment="1" applyProtection="1">
      <alignment horizontal="center" vertical="center" wrapText="1"/>
      <protection locked="0"/>
    </xf>
    <xf numFmtId="0" fontId="21" fillId="0" borderId="11" xfId="0" applyFont="1" applyBorder="1" applyAlignment="1">
      <alignment horizontal="center" vertical="center"/>
    </xf>
    <xf numFmtId="0" fontId="21" fillId="0" borderId="2" xfId="0" applyFont="1" applyBorder="1" applyAlignment="1">
      <alignment horizontal="center" vertical="center"/>
    </xf>
    <xf numFmtId="0" fontId="21" fillId="0" borderId="2" xfId="0" applyFont="1" applyBorder="1" applyAlignment="1" applyProtection="1">
      <alignment horizontal="center" vertical="center"/>
      <protection locked="0"/>
    </xf>
    <xf numFmtId="0" fontId="21" fillId="0" borderId="11" xfId="0" applyFont="1" applyBorder="1" applyAlignment="1" applyProtection="1">
      <alignment horizontal="center" vertical="center"/>
      <protection locked="0"/>
    </xf>
    <xf numFmtId="0" fontId="23" fillId="0" borderId="2" xfId="0" applyFont="1" applyBorder="1" applyAlignment="1">
      <alignment horizontal="left" vertical="center" wrapText="1"/>
    </xf>
    <xf numFmtId="176" fontId="25" fillId="0" borderId="2" xfId="52" applyFont="1">
      <alignment horizontal="right" vertical="center"/>
    </xf>
    <xf numFmtId="0" fontId="23" fillId="0" borderId="2" xfId="0" applyFont="1" applyBorder="1" applyAlignment="1" applyProtection="1">
      <alignment horizontal="center" vertical="center"/>
      <protection locked="0"/>
    </xf>
    <xf numFmtId="0" fontId="23" fillId="0" borderId="2" xfId="0" applyFont="1" applyBorder="1" applyAlignment="1" applyProtection="1">
      <alignment horizontal="right" vertical="center"/>
      <protection locked="0"/>
    </xf>
    <xf numFmtId="0" fontId="21" fillId="0" borderId="0" xfId="0" applyFont="1" applyAlignment="1">
      <alignment horizontal="right" vertical="center"/>
    </xf>
    <xf numFmtId="0" fontId="23" fillId="0" borderId="0" xfId="0" applyFont="1" applyAlignment="1" applyProtection="1">
      <alignment horizontal="left" vertical="center" wrapText="1"/>
      <protection locked="0"/>
    </xf>
    <xf numFmtId="0" fontId="24" fillId="0" borderId="0" xfId="0" applyFont="1" applyAlignment="1">
      <alignment horizontal="left" vertical="center" wrapText="1"/>
    </xf>
    <xf numFmtId="0" fontId="24" fillId="0" borderId="0" xfId="0" applyFont="1" applyAlignment="1">
      <alignment vertical="bottom" wrapText="1"/>
    </xf>
    <xf numFmtId="0" fontId="21" fillId="0" borderId="0" xfId="0" applyFont="1" applyAlignment="1">
      <alignment horizontal="right" vertical="bottom"/>
    </xf>
    <xf numFmtId="0" fontId="24" fillId="0" borderId="10" xfId="0" applyFont="1" applyBorder="1" applyAlignment="1">
      <alignment horizontal="center" vertical="center" wrapText="1"/>
    </xf>
    <xf numFmtId="0" fontId="24" fillId="0" borderId="2" xfId="0" applyFont="1" applyBorder="1" applyAlignment="1">
      <alignment horizontal="center" vertical="center"/>
    </xf>
    <xf numFmtId="0" fontId="21" fillId="0" borderId="10"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2" xfId="0" applyFont="1" applyBorder="1" applyAlignment="1" applyProtection="1">
      <alignment horizontal="center" vertical="center" wrapText="1"/>
      <protection locked="0"/>
    </xf>
    <xf numFmtId="0" fontId="24" fillId="0" borderId="2" xfId="0" applyFont="1" applyBorder="1" applyAlignment="1" applyProtection="1">
      <alignment horizontal="center" vertical="center"/>
      <protection locked="0"/>
    </xf>
    <xf numFmtId="0" fontId="23" fillId="0" borderId="2" xfId="0" applyFont="1" applyBorder="1" applyAlignment="1">
      <alignment horizontal="left" vertical="center" wrapText="1" indent="1"/>
    </xf>
    <xf numFmtId="0" fontId="23" fillId="0" borderId="2" xfId="0" applyFont="1" applyBorder="1" applyAlignment="1">
      <alignment horizontal="left" vertical="center" wrapText="1" indent="2"/>
    </xf>
    <xf numFmtId="0" fontId="21" fillId="0" borderId="2" xfId="0" applyFont="1" applyBorder="1" applyAlignment="1" applyProtection="1">
      <alignment horizontal="center" vertical="center" wrapText="1"/>
      <protection locked="0"/>
    </xf>
    <xf numFmtId="0" fontId="21" fillId="0" borderId="2" xfId="0" applyFont="1" applyBorder="1" applyAlignment="1">
      <alignment horizontal="center" vertical="center" wrapText="1"/>
    </xf>
    <xf numFmtId="0" fontId="36" fillId="0" borderId="0" xfId="0" applyFont="1" applyAlignment="1">
      <alignment horizontal="center" vertical="center"/>
    </xf>
    <xf numFmtId="0" fontId="23" fillId="0" borderId="0" xfId="0" applyFont="1" applyAlignment="1" applyProtection="1">
      <alignment horizontal="left" vertical="center"/>
      <protection locked="0"/>
    </xf>
    <xf numFmtId="0" fontId="24" fillId="0" borderId="10" xfId="0" applyFont="1" applyBorder="1" applyAlignment="1" applyProtection="1">
      <alignment horizontal="center" vertical="center"/>
      <protection locked="0"/>
    </xf>
    <xf numFmtId="0" fontId="24" fillId="0" borderId="15" xfId="0" applyFont="1" applyBorder="1" applyAlignment="1">
      <alignment horizontal="center" vertical="center" wrapText="1"/>
    </xf>
    <xf numFmtId="0" fontId="38" fillId="0" borderId="2" xfId="0" applyFont="1" applyBorder="1" applyAlignment="1">
      <alignment vertical="center"/>
    </xf>
    <xf numFmtId="49" fontId="38" fillId="0" borderId="2" xfId="53" applyFont="1">
      <alignment horizontal="left" vertical="center" wrapText="1"/>
    </xf>
    <xf numFmtId="0" fontId="25" fillId="0" borderId="2" xfId="0" applyFont="1" applyBorder="1" applyAlignment="1">
      <alignment vertical="center"/>
    </xf>
    <xf numFmtId="0" fontId="23" fillId="0" borderId="2" xfId="0" applyFont="1" applyBorder="1" applyAlignment="1">
      <alignment vertical="center"/>
    </xf>
    <xf numFmtId="0" fontId="38" fillId="0" borderId="2" xfId="0" applyFont="1" applyBorder="1" applyAlignment="1" applyProtection="1">
      <alignment horizontal="center" vertical="center"/>
      <protection locked="0"/>
    </xf>
    <xf numFmtId="0" fontId="21" fillId="0" borderId="0" xfId="0" applyFont="1" applyAlignment="1">
      <alignment vertical="top"/>
    </xf>
    <xf numFmtId="0" fontId="22" fillId="0" borderId="0" xfId="0" applyFont="1" applyAlignment="1">
      <alignment horizontal="center" vertical="center"/>
    </xf>
    <xf numFmtId="49" fontId="24" fillId="0" borderId="11" xfId="0" applyFont="1" applyBorder="1" applyNumberFormat="1" applyAlignment="1">
      <alignment horizontal="center" vertical="center" wrapText="1"/>
    </xf>
    <xf numFmtId="49" fontId="24" fillId="0" borderId="13" xfId="0" applyFont="1" applyBorder="1" applyNumberFormat="1" applyAlignment="1">
      <alignment horizontal="center" vertical="center" wrapText="1"/>
    </xf>
    <xf numFmtId="0" fontId="24" fillId="0" borderId="17" xfId="0" applyFont="1" applyBorder="1" applyAlignment="1">
      <alignment horizontal="center" vertical="center"/>
    </xf>
    <xf numFmtId="0" fontId="24" fillId="0" borderId="12" xfId="0" applyFont="1" applyBorder="1" applyAlignment="1">
      <alignment horizontal="center" vertical="center"/>
    </xf>
    <xf numFmtId="49" fontId="24" fillId="0" borderId="15" xfId="0" applyFont="1" applyBorder="1" applyNumberFormat="1" applyAlignment="1">
      <alignment horizontal="center" vertical="center"/>
    </xf>
    <xf numFmtId="49" fontId="24" fillId="0" borderId="19" xfId="0" applyFont="1" applyBorder="1" applyNumberFormat="1" applyAlignment="1">
      <alignment horizontal="center" vertical="center"/>
    </xf>
    <xf numFmtId="0" fontId="24" fillId="0" borderId="19" xfId="0" applyFont="1" applyBorder="1" applyAlignment="1">
      <alignment horizontal="center" vertical="center"/>
    </xf>
    <xf numFmtId="49" fontId="24" fillId="0" borderId="2" xfId="0" applyFont="1" applyBorder="1" applyNumberFormat="1" applyAlignment="1">
      <alignment horizontal="center" vertical="center"/>
    </xf>
    <xf numFmtId="0" fontId="21" fillId="0" borderId="13" xfId="0" applyFont="1" applyBorder="1" applyAlignment="1">
      <alignment horizontal="center" vertical="center"/>
    </xf>
    <xf numFmtId="0" fontId="21" fillId="0" borderId="0" xfId="0" applyFont="1" applyAlignment="1">
      <alignment horizontal="center" vertical="bottom" wrapText="1"/>
    </xf>
    <xf numFmtId="0" fontId="21" fillId="0" borderId="0" xfId="0" applyFont="1" applyAlignment="1">
      <alignment vertical="bottom" wrapText="1"/>
    </xf>
    <xf numFmtId="0" fontId="21" fillId="0" borderId="0" xfId="0" applyFont="1" applyAlignment="1">
      <alignment horizontal="right" vertical="bottom" wrapText="1"/>
    </xf>
    <xf numFmtId="0" fontId="34" fillId="0" borderId="0" xfId="0" applyFont="1" applyAlignment="1">
      <alignment horizontal="center" vertical="center" wrapText="1"/>
    </xf>
    <xf numFmtId="0" fontId="35" fillId="0" borderId="2" xfId="0" applyFont="1" applyBorder="1" applyAlignment="1">
      <alignment horizontal="center" vertical="center" wrapText="1"/>
    </xf>
    <xf numFmtId="0" fontId="35" fillId="0" borderId="11" xfId="0" applyFont="1" applyBorder="1" applyAlignment="1">
      <alignment horizontal="center" vertical="center" wrapText="1"/>
    </xf>
    <xf numFmtId="4" fontId="23" fillId="0" borderId="11" xfId="0" applyFont="1" applyBorder="1" applyNumberFormat="1" applyAlignment="1">
      <alignment horizontal="right" vertical="center"/>
    </xf>
    <xf numFmtId="49" fontId="21" fillId="0" borderId="0" xfId="0" applyFont="1" applyNumberFormat="1"/>
    <xf numFmtId="0" fontId="24" fillId="0" borderId="0" xfId="0" applyFont="1" applyAlignment="1">
      <alignment horizontal="left" vertical="center"/>
    </xf>
    <xf numFmtId="0" fontId="24" fillId="0" borderId="10" xfId="0" applyFont="1" applyBorder="1" applyAlignment="1" applyProtection="1">
      <alignment horizontal="center" vertical="center" wrapText="1"/>
      <protection locked="0"/>
    </xf>
    <xf numFmtId="0" fontId="32" fillId="0" borderId="2" xfId="0" applyFont="1" applyBorder="1" applyAlignment="1">
      <alignment horizontal="center" vertical="center"/>
    </xf>
    <xf numFmtId="0" fontId="24" fillId="0" borderId="2" xfId="0" applyFont="1" applyBorder="1" applyAlignment="1">
      <alignment horizontal="center" vertical="center" wrapText="1"/>
    </xf>
    <xf numFmtId="0" fontId="24" fillId="0" borderId="14" xfId="0" applyFont="1" applyBorder="1" applyAlignment="1" applyProtection="1">
      <alignment horizontal="center" vertical="center" wrapText="1"/>
      <protection locked="0"/>
    </xf>
    <xf numFmtId="0" fontId="24" fillId="0" borderId="14" xfId="0" applyFont="1" applyBorder="1" applyAlignment="1">
      <alignment horizontal="center" vertical="center" wrapText="1"/>
    </xf>
    <xf numFmtId="0" fontId="24" fillId="0" borderId="15"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3" fillId="0" borderId="2" xfId="0" applyFont="1" applyBorder="1" applyAlignment="1">
      <alignment horizontal="center" vertical="bottom"/>
    </xf>
    <xf numFmtId="49" fontId="25" fillId="0" borderId="2" xfId="0" applyFont="1" applyBorder="1" applyNumberFormat="1" applyAlignment="1">
      <alignment horizontal="left" vertical="center" wrapText="1"/>
    </xf>
    <xf numFmtId="49" fontId="25" fillId="0" borderId="2" xfId="53" applyFont="1" applyAlignment="1">
      <alignment horizontal="left" vertical="center" wrapText="1" indent="1"/>
    </xf>
    <xf numFmtId="0" fontId="21" fillId="0" borderId="11" xfId="0" applyFont="1" applyBorder="1" applyAlignment="1" applyProtection="1">
      <alignment horizontal="center" vertical="center" wrapText="1"/>
      <protection locked="0"/>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5" fillId="0" borderId="0" xfId="0" applyFont="1" applyAlignment="1">
      <alignment horizontal="left" vertical="center"/>
    </xf>
    <xf numFmtId="0" fontId="32" fillId="0" borderId="10" xfId="0" applyFont="1" applyBorder="1" applyAlignment="1">
      <alignment horizontal="center" vertical="center" wrapText="1"/>
    </xf>
    <xf numFmtId="4" fontId="23" fillId="0" borderId="2" xfId="0" applyFont="1" applyBorder="1" applyNumberFormat="1" applyAlignment="1" applyProtection="1">
      <alignment horizontal="right" vertical="center" wrapText="1"/>
      <protection locked="0"/>
    </xf>
    <xf numFmtId="0" fontId="23" fillId="0" borderId="0" xfId="0" applyFont="1" applyAlignment="1" applyProtection="1">
      <alignment horizontal="right" vertical="center"/>
      <protection locked="0"/>
    </xf>
    <xf numFmtId="0" fontId="31" fillId="0" borderId="2" xfId="0" applyFont="1" applyBorder="1" applyAlignment="1">
      <alignment horizontal="left" vertical="center" wrapText="1"/>
    </xf>
    <xf numFmtId="0" fontId="31" fillId="0" borderId="2" xfId="0" applyFont="1" applyBorder="1" applyAlignment="1">
      <alignment vertical="center" wrapText="1"/>
    </xf>
    <xf numFmtId="0" fontId="31" fillId="0" borderId="2" xfId="0" applyFont="1" applyBorder="1" applyAlignment="1">
      <alignment horizontal="center" vertical="center" wrapText="1"/>
    </xf>
    <xf numFmtId="0" fontId="31" fillId="0" borderId="2" xfId="0" applyFont="1" applyBorder="1" applyAlignment="1" applyProtection="1">
      <alignment horizontal="center" vertical="center"/>
      <protection locked="0"/>
    </xf>
    <xf numFmtId="0" fontId="31" fillId="0" borderId="2" xfId="0" applyFont="1" applyBorder="1" applyAlignment="1">
      <alignment horizontal="left" vertical="center" wrapText="1" indent="1"/>
    </xf>
    <xf numFmtId="0" fontId="31" fillId="0" borderId="2" xfId="0" applyFont="1" applyBorder="1" applyAlignment="1" applyProtection="1">
      <alignment horizontal="left" vertical="center" wrapText="1"/>
      <protection locked="0"/>
    </xf>
    <xf numFmtId="0" fontId="30" fillId="0" borderId="0" xfId="0" applyFont="1" applyAlignment="1">
      <alignment horizontal="center" vertical="center" wrapText="1"/>
    </xf>
    <xf numFmtId="0" fontId="23" fillId="0" borderId="0" xfId="0" applyFont="1" applyAlignment="1" applyProtection="1">
      <alignment horizontal="right" vertical="bottom"/>
      <protection locked="0"/>
    </xf>
    <xf numFmtId="0" fontId="24" fillId="0" borderId="17" xfId="0" applyFont="1" applyBorder="1" applyAlignment="1">
      <alignment horizontal="center" vertical="center" wrapText="1"/>
    </xf>
    <xf numFmtId="0" fontId="24" fillId="0" borderId="12" xfId="0" applyFont="1" applyBorder="1" applyAlignment="1" applyProtection="1">
      <alignment horizontal="center" vertical="center" wrapText="1"/>
      <protection locked="0"/>
    </xf>
    <xf numFmtId="0" fontId="24" fillId="0" borderId="12" xfId="0" applyFont="1" applyBorder="1" applyAlignment="1" applyProtection="1">
      <alignment horizontal="center" vertical="center"/>
      <protection locked="0"/>
    </xf>
    <xf numFmtId="0" fontId="24" fillId="0" borderId="18" xfId="0" applyFont="1" applyBorder="1" applyAlignment="1">
      <alignment horizontal="center" vertical="center" wrapText="1"/>
    </xf>
    <xf numFmtId="0" fontId="24" fillId="0" borderId="18" xfId="0" applyFont="1" applyBorder="1" applyAlignment="1" applyProtection="1">
      <alignment horizontal="center" vertical="center" wrapText="1"/>
      <protection locked="0"/>
    </xf>
    <xf numFmtId="0" fontId="24" fillId="0" borderId="21" xfId="0" applyFont="1" applyBorder="1" applyAlignment="1">
      <alignment horizontal="center" vertical="center" wrapText="1"/>
    </xf>
    <xf numFmtId="0" fontId="24" fillId="0" borderId="21" xfId="0" applyFont="1" applyBorder="1" applyAlignment="1" applyProtection="1">
      <alignment horizontal="center" vertical="center"/>
      <protection locked="0"/>
    </xf>
    <xf numFmtId="0" fontId="24" fillId="0" borderId="21" xfId="0" applyFont="1" applyBorder="1" applyAlignment="1" applyProtection="1">
      <alignment horizontal="center" vertical="center" wrapText="1"/>
      <protection locked="0"/>
    </xf>
    <xf numFmtId="0" fontId="24" fillId="0" borderId="19" xfId="0" applyFont="1" applyBorder="1" applyAlignment="1">
      <alignment horizontal="center" vertical="center" wrapText="1"/>
    </xf>
    <xf numFmtId="0" fontId="24" fillId="0" borderId="19" xfId="0" applyFont="1" applyBorder="1" applyAlignment="1" applyProtection="1">
      <alignment horizontal="center" vertical="center" wrapText="1"/>
      <protection locked="0"/>
    </xf>
    <xf numFmtId="0" fontId="24" fillId="0" borderId="19" xfId="0" applyFont="1" applyBorder="1" applyAlignment="1" applyProtection="1">
      <alignment horizontal="center" vertical="center"/>
      <protection locked="0"/>
    </xf>
    <xf numFmtId="0" fontId="23" fillId="0" borderId="15" xfId="0" applyFont="1" applyBorder="1" applyAlignment="1">
      <alignment horizontal="left" vertical="center" wrapText="1"/>
    </xf>
    <xf numFmtId="0" fontId="23" fillId="0" borderId="19" xfId="0" applyFont="1" applyBorder="1" applyAlignment="1">
      <alignment horizontal="left" vertical="center" wrapText="1"/>
    </xf>
    <xf numFmtId="0" fontId="23" fillId="0" borderId="19" xfId="0" applyFont="1" applyBorder="1" applyAlignment="1">
      <alignment horizontal="right" vertical="center"/>
    </xf>
    <xf numFmtId="0" fontId="23" fillId="0" borderId="15" xfId="0" applyFont="1" applyBorder="1" applyAlignment="1">
      <alignment horizontal="left" vertical="center" wrapText="1" indent="1"/>
    </xf>
    <xf numFmtId="0" fontId="23" fillId="0" borderId="19" xfId="0" applyFont="1" applyBorder="1" applyAlignment="1">
      <alignment horizontal="center" vertical="center" wrapText="1"/>
    </xf>
    <xf numFmtId="179" fontId="25" fillId="0" borderId="2" xfId="55" applyFont="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left" vertical="center"/>
    </xf>
    <xf numFmtId="0" fontId="23" fillId="0" borderId="0" xfId="0" applyFont="1" applyAlignment="1" applyProtection="1">
      <alignment vertical="top" wrapText="1"/>
      <protection locked="0"/>
    </xf>
    <xf numFmtId="0" fontId="23" fillId="0" borderId="0" xfId="0" applyFont="1" applyAlignment="1" applyProtection="1">
      <alignment horizontal="right" vertical="center" wrapText="1"/>
      <protection locked="0"/>
    </xf>
    <xf numFmtId="0" fontId="23" fillId="0" borderId="0" xfId="0" applyFont="1" applyAlignment="1">
      <alignment horizontal="right" vertical="center" wrapText="1"/>
    </xf>
    <xf numFmtId="0" fontId="26" fillId="0" borderId="0" xfId="0" applyFont="1" applyAlignment="1">
      <alignment horizontal="center" vertical="center" wrapText="1"/>
    </xf>
    <xf numFmtId="0" fontId="26" fillId="0" borderId="0" xfId="0" applyFont="1" applyAlignment="1" applyProtection="1">
      <alignment horizontal="center" vertical="center" wrapText="1"/>
      <protection locked="0"/>
    </xf>
    <xf numFmtId="0" fontId="23" fillId="0" borderId="0" xfId="0" applyFont="1" applyAlignment="1">
      <alignment horizontal="left" vertical="center" wrapText="1"/>
    </xf>
    <xf numFmtId="0" fontId="23" fillId="0" borderId="0" xfId="0" applyFont="1" applyAlignment="1" applyProtection="1">
      <alignment horizontal="right" vertical="bottom" wrapText="1"/>
      <protection locked="0"/>
    </xf>
    <xf numFmtId="0" fontId="23" fillId="0" borderId="0" xfId="0" applyFont="1" applyAlignment="1">
      <alignment horizontal="right" vertical="bottom" wrapText="1"/>
    </xf>
    <xf numFmtId="4" fontId="23" fillId="0" borderId="19" xfId="0" applyFont="1" applyBorder="1" applyNumberFormat="1" applyAlignment="1" applyProtection="1">
      <alignment horizontal="right" vertical="center"/>
      <protection locked="0"/>
    </xf>
    <xf numFmtId="0" fontId="23" fillId="0" borderId="19" xfId="0" applyFont="1" applyBorder="1" applyAlignment="1">
      <alignment horizontal="left" vertical="center"/>
    </xf>
    <xf numFmtId="0" fontId="1" fillId="0" borderId="0" xfId="0" applyAlignment="1"/>
    <xf numFmtId="0" fontId="24" fillId="0" borderId="14" xfId="0" applyFont="1" applyBorder="1" applyAlignment="1">
      <alignment horizontal="center" vertical="center"/>
    </xf>
    <xf numFmtId="0" fontId="24" fillId="0" borderId="16" xfId="0" applyFont="1" applyBorder="1" applyAlignment="1">
      <alignment horizontal="center" vertical="center" wrapText="1"/>
    </xf>
    <xf numFmtId="49" fontId="3" fillId="0" borderId="0" xfId="53" applyBorder="1">
      <alignment horizontal="left" vertical="center" wrapText="1"/>
    </xf>
    <xf numFmtId="49" fontId="3" fillId="0" borderId="0" xfId="53" applyBorder="1" applyAlignment="1">
      <alignment horizontal="right" vertical="center" wrapText="1"/>
    </xf>
    <xf numFmtId="49" fontId="27" fillId="0" borderId="0" xfId="53" applyFont="1" applyBorder="1" applyAlignment="1">
      <alignment horizontal="center" vertical="center" wrapText="1"/>
    </xf>
    <xf numFmtId="49" fontId="28" fillId="0" borderId="2" xfId="53" applyFont="1" applyAlignment="1">
      <alignment horizontal="center" vertical="center" wrapText="1"/>
    </xf>
    <xf numFmtId="49" fontId="29" fillId="0" borderId="2" xfId="53" applyAlignment="1">
      <alignment horizontal="center" vertical="center" wrapText="1"/>
    </xf>
    <xf numFmtId="49" fontId="28" fillId="0" borderId="2" xfId="53" applyFont="1">
      <alignment horizontal="left" vertical="center" wrapText="1"/>
    </xf>
    <xf numFmtId="179" fontId="3" fillId="0" borderId="2" xfId="55">
      <alignment horizontal="right" vertical="center"/>
    </xf>
    <xf numFmtId="176" fontId="3" fillId="0" borderId="2" xfId="52">
      <alignment horizontal="right" vertical="center"/>
    </xf>
    <xf numFmtId="0" fontId="23" fillId="0" borderId="2" xfId="0" applyFont="1" applyBorder="1" applyAlignment="1" applyProtection="1">
      <alignment horizontal="left" vertical="center" wrapText="1"/>
      <protection locked="0"/>
    </xf>
    <xf numFmtId="0" fontId="1" fillId="0" borderId="0" xfId="0" applyAlignment="1">
      <alignment horizontal="left" vertical="bottom"/>
    </xf>
    <xf numFmtId="0" fontId="23" fillId="0" borderId="2" xfId="0" applyFont="1" applyBorder="1" applyAlignment="1" applyProtection="1">
      <alignment horizontal="left" vertical="center"/>
      <protection locked="0"/>
    </xf>
    <xf numFmtId="0" fontId="23" fillId="0" borderId="11" xfId="0" applyFont="1" applyBorder="1" applyAlignment="1" applyProtection="1">
      <alignment horizontal="center" vertical="center" wrapText="1"/>
      <protection locked="0"/>
    </xf>
    <xf numFmtId="0" fontId="23" fillId="0" borderId="12" xfId="0" applyFont="1" applyBorder="1" applyAlignment="1" applyProtection="1">
      <alignment horizontal="left" vertical="center" wrapText="1"/>
      <protection locked="0"/>
    </xf>
    <xf numFmtId="0" fontId="23" fillId="0" borderId="13" xfId="0" applyFont="1" applyBorder="1" applyAlignment="1" applyProtection="1">
      <alignment horizontal="left" vertical="center" wrapText="1"/>
      <protection locked="0"/>
    </xf>
  </cellXfs>
  <cellStyles count="57">
    <cellStyle name="Normal" xfId="0" builtinId="0"/>
    <cellStyle name="货币[0]" xfId="1"/>
    <cellStyle name="20% - 强调文字颜色 3" xfId="2"/>
    <cellStyle name="输入" xfId="3"/>
    <cellStyle name="货币" xfId="4"/>
    <cellStyle name="千位分隔[0]" xfId="5"/>
    <cellStyle name="DateTimeStyle" xfId="6"/>
    <cellStyle name="40% - 强调文字颜色 3" xfId="7"/>
    <cellStyle name="差" xfId="8"/>
    <cellStyle name="千位分隔" xfId="9"/>
    <cellStyle name="60% - 强调文字颜色 3" xfId="10"/>
    <cellStyle name="超链接" xfId="11"/>
    <cellStyle name="百分比" xfId="12"/>
    <cellStyle name="DateStyle" xfId="13"/>
    <cellStyle name="已访问的超链接" xfId="14"/>
    <cellStyle name="注释" xfId="15"/>
    <cellStyle name="60% - 强调文字颜色 2" xfId="16"/>
    <cellStyle name="标题 4" xfId="17"/>
    <cellStyle name="警告文本" xfId="18"/>
    <cellStyle name="标题" xfId="19"/>
    <cellStyle name="解释性文本" xfId="20"/>
    <cellStyle name="标题 1" xfId="21"/>
    <cellStyle name="标题 2" xfId="22"/>
    <cellStyle name="60% - 强调文字颜色 1" xfId="23"/>
    <cellStyle name="标题 3" xfId="24"/>
    <cellStyle name="60% - 强调文字颜色 4" xfId="25"/>
    <cellStyle name="输出" xfId="26"/>
    <cellStyle name="计算" xfId="27"/>
    <cellStyle name="检查单元格" xfId="28"/>
    <cellStyle name="20% - 强调文字颜色 6" xfId="29"/>
    <cellStyle name="强调文字颜色 2" xfId="30"/>
    <cellStyle name="链接单元格" xfId="31"/>
    <cellStyle name="汇总" xfId="32"/>
    <cellStyle name="好" xfId="33"/>
    <cellStyle name="适中" xfId="34"/>
    <cellStyle name="PercentStyle" xfId="35"/>
    <cellStyle name="20% - 强调文字颜色 5" xfId="36"/>
    <cellStyle name="强调文字颜色 1" xfId="37"/>
    <cellStyle name="20% - 强调文字颜色 1" xfId="38"/>
    <cellStyle name="40% - 强调文字颜色 1" xfId="39"/>
    <cellStyle name="20% - 强调文字颜色 2" xfId="40"/>
    <cellStyle name="40% - 强调文字颜色 2" xfId="41"/>
    <cellStyle name="强调文字颜色 3" xfId="42"/>
    <cellStyle name="强调文字颜色 4" xfId="43"/>
    <cellStyle name="20% - 强调文字颜色 4" xfId="44"/>
    <cellStyle name="40% - 强调文字颜色 4" xfId="45"/>
    <cellStyle name="强调文字颜色 5" xfId="46"/>
    <cellStyle name="40% - 强调文字颜色 5" xfId="47"/>
    <cellStyle name="60% - 强调文字颜色 5" xfId="48"/>
    <cellStyle name="强调文字颜色 6" xfId="49"/>
    <cellStyle name="40% - 强调文字颜色 6" xfId="50"/>
    <cellStyle name="60% - 强调文字颜色 6" xfId="51"/>
    <cellStyle name="NumberStyle" xfId="52"/>
    <cellStyle name="TextStyle" xfId="53"/>
    <cellStyle name="MoneyStyle" xfId="52"/>
    <cellStyle name="TimeStyle" xfId="54"/>
    <cellStyle name="IntegralNumberStyle" xfId="5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sharedStrings" Target="sharedStrings.xml"/><Relationship Id="rId19" Type="http://schemas.openxmlformats.org/officeDocument/2006/relationships/styles" Target="styles.xml"/><Relationship Id="rId2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FCA813-1847-1F24-84D8-1AD490A4DB1F}" mc:Ignorable="x14ac xr xr2 xr3">
  <sheetPr>
    <outlinePr summaryRight="0"/>
  </sheetPr>
  <dimension ref="A1:D21"/>
  <sheetViews>
    <sheetView showZeros="0" topLeftCell="A1" workbookViewId="0">
      <selection activeCell="B19" sqref="B19"/>
    </sheetView>
  </sheetViews>
  <sheetFormatPr defaultRowHeight="14.25" defaultColWidth="8.00390625" customHeight="1"/>
  <cols>
    <col min="1" max="1" width="39.57421875" customWidth="1"/>
    <col min="2" max="2" width="31.421875" customWidth="1"/>
    <col min="3" max="3" width="30.57421875" customWidth="1"/>
    <col min="4" max="4" width="24.57421875" customWidth="1"/>
  </cols>
  <sheetData>
    <row r="1" ht="12" customHeight="1">
      <c r="D1" s="1" t="s">
        <v>0</v>
      </c>
    </row>
    <row r="2" ht="36" customHeight="1">
      <c r="A2" s="2" t="s">
        <v>1</v>
      </c>
      <c r="B2" s="3"/>
      <c r="C2" s="3"/>
      <c r="D2" s="3"/>
    </row>
    <row r="3" ht="21" customHeight="1">
      <c r="A3" s="4" t="str">
        <f>"单位名称："&amp;"云南省就业局"</f>
        <v>单位名称：云南省就业局</v>
      </c>
      <c r="B3" s="5"/>
      <c r="C3" s="5"/>
      <c r="D3" s="6" t="s">
        <v>3</v>
      </c>
    </row>
    <row r="4" ht="19.5" customHeight="1">
      <c r="A4" s="7" t="s">
        <v>4</v>
      </c>
      <c r="B4" s="8"/>
      <c r="C4" s="7" t="s">
        <v>5</v>
      </c>
      <c r="D4" s="8"/>
    </row>
    <row r="5" ht="19.5" customHeight="1">
      <c r="A5" s="9" t="s">
        <v>6</v>
      </c>
      <c r="B5" s="9" t="s">
        <v>7</v>
      </c>
      <c r="C5" s="9" t="s">
        <v>8</v>
      </c>
      <c r="D5" s="9" t="s">
        <v>7</v>
      </c>
    </row>
    <row r="6" ht="19.5" customHeight="1">
      <c r="A6" s="10"/>
      <c r="B6" s="10"/>
      <c r="C6" s="10"/>
      <c r="D6" s="10"/>
    </row>
    <row r="7" ht="25.5" customHeight="1">
      <c r="A7" s="11" t="s">
        <v>9</v>
      </c>
      <c r="B7" s="12">
        <v>16264038.43</v>
      </c>
      <c r="C7" s="13" t="str">
        <f>"一"&amp;"、"&amp;"社会保障和就业支出"</f>
        <v>一、社会保障和就业支出</v>
      </c>
      <c r="D7" s="12">
        <v>23364292.91</v>
      </c>
    </row>
    <row r="8" ht="25.5" customHeight="1">
      <c r="A8" s="11" t="s">
        <v>11</v>
      </c>
      <c r="B8" s="12"/>
      <c r="C8" s="13" t="str">
        <f>"二"&amp;"、"&amp;"卫生健康支出"</f>
        <v>二、卫生健康支出</v>
      </c>
      <c r="D8" s="12">
        <v>868673.6</v>
      </c>
    </row>
    <row r="9" ht="25.5" customHeight="1">
      <c r="A9" s="11" t="s">
        <v>13</v>
      </c>
      <c r="B9" s="12"/>
      <c r="C9" s="13" t="str">
        <f>"三"&amp;"、"&amp;"农林水支出"</f>
        <v>三、农林水支出</v>
      </c>
      <c r="D9" s="12">
        <v>903000</v>
      </c>
    </row>
    <row r="10" ht="25.5" customHeight="1">
      <c r="A10" s="11" t="s">
        <v>15</v>
      </c>
      <c r="B10" s="14"/>
      <c r="C10" s="13" t="str">
        <f>"四"&amp;"、"&amp;"住房保障支出"</f>
        <v>四、住房保障支出</v>
      </c>
      <c r="D10" s="12">
        <v>554127.5</v>
      </c>
    </row>
    <row r="11" ht="25.5" customHeight="1">
      <c r="A11" s="11" t="s">
        <v>17</v>
      </c>
      <c r="B11" s="12"/>
      <c r="C11" s="13"/>
      <c r="D11" s="12"/>
    </row>
    <row r="12" ht="25.5" customHeight="1">
      <c r="A12" s="11" t="s">
        <v>18</v>
      </c>
      <c r="B12" s="14"/>
      <c r="C12" s="13"/>
      <c r="D12" s="12"/>
    </row>
    <row r="13" ht="25.5" customHeight="1">
      <c r="A13" s="11" t="s">
        <v>19</v>
      </c>
      <c r="B13" s="14"/>
      <c r="C13" s="13"/>
      <c r="D13" s="12"/>
    </row>
    <row r="14" ht="25.5" customHeight="1">
      <c r="A14" s="11" t="s">
        <v>20</v>
      </c>
      <c r="B14" s="14"/>
      <c r="C14" s="13"/>
      <c r="D14" s="12"/>
    </row>
    <row r="15" ht="25.5" customHeight="1">
      <c r="A15" s="15" t="s">
        <v>21</v>
      </c>
      <c r="B15" s="14"/>
      <c r="C15" s="13"/>
      <c r="D15" s="12"/>
    </row>
    <row r="16" ht="25.5" customHeight="1">
      <c r="A16" s="15" t="s">
        <v>22</v>
      </c>
      <c r="B16" s="12"/>
      <c r="C16" s="13"/>
      <c r="D16" s="12"/>
    </row>
    <row r="17" ht="25.5" customHeight="1">
      <c r="A17" s="16" t="s">
        <v>23</v>
      </c>
      <c r="B17" s="17">
        <v>16264038.43</v>
      </c>
      <c r="C17" s="18" t="s">
        <v>24</v>
      </c>
      <c r="D17" s="17">
        <v>25690094.01</v>
      </c>
    </row>
    <row r="18" ht="25.5" customHeight="1">
      <c r="A18" s="19" t="s">
        <v>25</v>
      </c>
      <c r="B18" s="17">
        <v>9426055.58</v>
      </c>
      <c r="C18" s="20" t="s">
        <v>26</v>
      </c>
      <c r="D18" s="21"/>
    </row>
    <row r="19" ht="25.5" customHeight="1">
      <c r="A19" s="22" t="s">
        <v>27</v>
      </c>
      <c r="B19" s="12">
        <v>9426055.58</v>
      </c>
      <c r="C19" s="23" t="s">
        <v>27</v>
      </c>
      <c r="D19" s="14"/>
    </row>
    <row r="20" ht="25.5" customHeight="1">
      <c r="A20" s="22" t="s">
        <v>28</v>
      </c>
      <c r="B20" s="12"/>
      <c r="C20" s="23" t="s">
        <v>29</v>
      </c>
      <c r="D20" s="14"/>
    </row>
    <row r="21" ht="25.5" customHeight="1">
      <c r="A21" s="24" t="s">
        <v>30</v>
      </c>
      <c r="B21" s="17">
        <v>25690094.01</v>
      </c>
      <c r="C21" s="18" t="s">
        <v>31</v>
      </c>
      <c r="D21" s="25">
        <v>25690094.01</v>
      </c>
    </row>
  </sheetData>
  <mergeCells>
    <mergeCell ref="A2:D2"/>
    <mergeCell ref="A3:B3"/>
    <mergeCell ref="A4:B4"/>
    <mergeCell ref="C4:D4"/>
    <mergeCell ref="A5:A6"/>
    <mergeCell ref="B5:B6"/>
    <mergeCell ref="C5:C6"/>
    <mergeCell ref="D5:D6"/>
  </mergeCells>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FE27E5-8644-E5D9-4B2D-4F3DCBDD57E3}" mc:Ignorable="x14ac xr xr2 xr3">
  <sheetPr>
    <outlinePr summaryRight="0"/>
  </sheetPr>
  <dimension ref="A1:S9"/>
  <sheetViews>
    <sheetView showZeros="0" topLeftCell="D1" workbookViewId="0">
      <selection activeCell="H7" sqref="H7"/>
    </sheetView>
  </sheetViews>
  <sheetFormatPr defaultRowHeight="14.25" defaultColWidth="8.00390625" customHeight="1"/>
  <cols>
    <col min="1" max="1" width="15.57421875" customWidth="1"/>
    <col min="2" max="2" width="15.7109375" customWidth="1"/>
    <col min="3" max="3" width="12.7109375" customWidth="1"/>
    <col min="4" max="4" width="14.00390625" customWidth="1"/>
    <col min="5" max="5" width="12.57421875" customWidth="1"/>
    <col min="6" max="6" width="13.57421875" customWidth="1"/>
    <col min="7" max="7" width="14.57421875" customWidth="1"/>
    <col min="8" max="8" width="14.421875" customWidth="1"/>
    <col min="9" max="9" width="6.7109375" customWidth="1"/>
    <col min="11" max="11" width="16.140625" customWidth="1"/>
    <col min="12" max="12" width="11.421875" customWidth="1"/>
    <col min="13" max="13" width="15.28125" customWidth="1"/>
    <col min="14" max="14" width="8.7109375" customWidth="1"/>
    <col min="15" max="15" width="11.421875" customWidth="1"/>
    <col min="16" max="16" width="13.57421875" customWidth="1"/>
    <col min="17" max="17" width="13.8515625" customWidth="1"/>
    <col min="18" max="18" width="15.57421875" customWidth="1"/>
    <col min="19" max="19" width="16.140625" customWidth="1"/>
  </cols>
  <sheetData>
    <row r="1" ht="12" customHeight="1">
      <c r="A1" s="26"/>
      <c r="J1" s="27"/>
      <c r="R1" s="28" t="s">
        <v>32</v>
      </c>
    </row>
    <row r="2" ht="36" customHeight="1">
      <c r="A2" s="29" t="s">
        <v>33</v>
      </c>
      <c r="B2" s="30"/>
      <c r="C2" s="30"/>
      <c r="D2" s="30"/>
      <c r="E2" s="30"/>
      <c r="F2" s="30"/>
      <c r="G2" s="30"/>
      <c r="H2" s="30"/>
      <c r="I2" s="30"/>
      <c r="J2" s="31"/>
      <c r="K2" s="30"/>
      <c r="L2" s="30"/>
      <c r="M2" s="30"/>
      <c r="N2" s="30"/>
      <c r="O2" s="30"/>
      <c r="P2" s="30"/>
      <c r="Q2" s="30"/>
      <c r="R2" s="30"/>
      <c r="S2" s="30"/>
    </row>
    <row r="3" ht="20.25" customHeight="1">
      <c r="A3" s="4" t="str">
        <f>"单位名称："&amp;"云南省就业局"</f>
        <v>单位名称：云南省就业局</v>
      </c>
      <c r="B3" s="32"/>
      <c r="C3" s="32"/>
      <c r="D3" s="32"/>
      <c r="E3" s="32"/>
      <c r="F3" s="32"/>
      <c r="G3" s="32"/>
      <c r="H3" s="32"/>
      <c r="I3" s="32"/>
      <c r="J3" s="33"/>
      <c r="K3" s="32"/>
      <c r="L3" s="32"/>
      <c r="M3" s="32"/>
      <c r="N3" s="34"/>
      <c r="O3" s="34"/>
      <c r="P3" s="34"/>
      <c r="Q3" s="34"/>
      <c r="R3" s="34" t="s">
        <v>3</v>
      </c>
      <c r="S3" s="34" t="s">
        <v>3</v>
      </c>
    </row>
    <row r="4" ht="18.75" customHeight="1">
      <c r="A4" s="35" t="s">
        <v>34</v>
      </c>
      <c r="B4" s="36" t="s">
        <v>35</v>
      </c>
      <c r="C4" s="36" t="s">
        <v>36</v>
      </c>
      <c r="D4" s="37" t="s">
        <v>37</v>
      </c>
      <c r="E4" s="38"/>
      <c r="F4" s="38"/>
      <c r="G4" s="38"/>
      <c r="H4" s="38"/>
      <c r="I4" s="38"/>
      <c r="J4" s="39"/>
      <c r="K4" s="38"/>
      <c r="L4" s="38"/>
      <c r="M4" s="38"/>
      <c r="N4" s="40"/>
      <c r="O4" s="40" t="s">
        <v>25</v>
      </c>
      <c r="P4" s="40"/>
      <c r="Q4" s="40"/>
      <c r="R4" s="40"/>
      <c r="S4" s="40"/>
    </row>
    <row r="5" ht="18" customHeight="1">
      <c r="A5" s="41"/>
      <c r="B5" s="42"/>
      <c r="C5" s="42"/>
      <c r="D5" s="42" t="s">
        <v>38</v>
      </c>
      <c r="E5" s="42" t="s">
        <v>39</v>
      </c>
      <c r="F5" s="42" t="s">
        <v>40</v>
      </c>
      <c r="G5" s="42" t="s">
        <v>41</v>
      </c>
      <c r="H5" s="42" t="s">
        <v>42</v>
      </c>
      <c r="I5" s="43" t="s">
        <v>43</v>
      </c>
      <c r="J5" s="44"/>
      <c r="K5" s="43" t="s">
        <v>44</v>
      </c>
      <c r="L5" s="43" t="s">
        <v>45</v>
      </c>
      <c r="M5" s="43" t="s">
        <v>46</v>
      </c>
      <c r="N5" s="45" t="s">
        <v>47</v>
      </c>
      <c r="O5" s="46" t="s">
        <v>38</v>
      </c>
      <c r="P5" s="46" t="s">
        <v>39</v>
      </c>
      <c r="Q5" s="46" t="s">
        <v>40</v>
      </c>
      <c r="R5" s="46" t="s">
        <v>41</v>
      </c>
      <c r="S5" s="46" t="s">
        <v>48</v>
      </c>
    </row>
    <row r="6" ht="29.25" customHeight="1">
      <c r="A6" s="47"/>
      <c r="B6" s="48"/>
      <c r="C6" s="48"/>
      <c r="D6" s="48"/>
      <c r="E6" s="48"/>
      <c r="F6" s="48"/>
      <c r="G6" s="48"/>
      <c r="H6" s="48"/>
      <c r="I6" s="49" t="s">
        <v>38</v>
      </c>
      <c r="J6" s="49" t="s">
        <v>49</v>
      </c>
      <c r="K6" s="49" t="s">
        <v>44</v>
      </c>
      <c r="L6" s="49" t="s">
        <v>45</v>
      </c>
      <c r="M6" s="49" t="s">
        <v>46</v>
      </c>
      <c r="N6" s="49" t="s">
        <v>47</v>
      </c>
      <c r="O6" s="49"/>
      <c r="P6" s="49"/>
      <c r="Q6" s="49"/>
      <c r="R6" s="49"/>
      <c r="S6" s="49"/>
    </row>
    <row r="7" ht="16.5" customHeight="1">
      <c r="A7" s="50">
        <v>1</v>
      </c>
      <c r="B7" s="51">
        <v>2</v>
      </c>
      <c r="C7" s="51">
        <v>3</v>
      </c>
      <c r="D7" s="51">
        <v>4</v>
      </c>
      <c r="E7" s="50">
        <v>5</v>
      </c>
      <c r="F7" s="51">
        <v>6</v>
      </c>
      <c r="G7" s="51">
        <v>7</v>
      </c>
      <c r="H7" s="50">
        <v>8</v>
      </c>
      <c r="I7" s="51">
        <v>9</v>
      </c>
      <c r="J7" s="52">
        <v>10</v>
      </c>
      <c r="K7" s="52">
        <v>11</v>
      </c>
      <c r="L7" s="53">
        <v>12</v>
      </c>
      <c r="M7" s="52">
        <v>13</v>
      </c>
      <c r="N7" s="52">
        <v>14</v>
      </c>
      <c r="O7" s="52">
        <v>15</v>
      </c>
      <c r="P7" s="52">
        <v>16</v>
      </c>
      <c r="Q7" s="52">
        <v>17</v>
      </c>
      <c r="R7" s="52">
        <v>18</v>
      </c>
      <c r="S7" s="52">
        <v>19</v>
      </c>
    </row>
    <row r="8" ht="31.5" customHeight="1">
      <c r="A8" s="54" t="s">
        <v>50</v>
      </c>
      <c r="B8" s="54" t="s">
        <v>51</v>
      </c>
      <c r="C8" s="55">
        <v>25690094.01</v>
      </c>
      <c r="D8" s="12">
        <v>16264038.43</v>
      </c>
      <c r="E8" s="14">
        <v>16264038.43</v>
      </c>
      <c r="F8" s="14"/>
      <c r="G8" s="14"/>
      <c r="H8" s="14"/>
      <c r="I8" s="14"/>
      <c r="J8" s="14"/>
      <c r="K8" s="14"/>
      <c r="L8" s="14"/>
      <c r="M8" s="14"/>
      <c r="N8" s="14"/>
      <c r="O8" s="14">
        <v>9426055.58</v>
      </c>
      <c r="P8" s="14">
        <v>9426055.58</v>
      </c>
      <c r="Q8" s="14"/>
      <c r="R8" s="14"/>
      <c r="S8" s="14"/>
    </row>
    <row r="9" ht="16.5" customHeight="1">
      <c r="A9" s="56" t="s">
        <v>36</v>
      </c>
      <c r="B9" s="57"/>
      <c r="C9" s="12">
        <v>25690094.01</v>
      </c>
      <c r="D9" s="12">
        <v>16264038.43</v>
      </c>
      <c r="E9" s="14">
        <v>16264038.43</v>
      </c>
      <c r="F9" s="14"/>
      <c r="G9" s="14"/>
      <c r="H9" s="14"/>
      <c r="I9" s="14"/>
      <c r="J9" s="14"/>
      <c r="K9" s="14"/>
      <c r="L9" s="14"/>
      <c r="M9" s="14"/>
      <c r="N9" s="14"/>
      <c r="O9" s="14">
        <v>9426055.58</v>
      </c>
      <c r="P9" s="14">
        <v>9426055.58</v>
      </c>
      <c r="Q9" s="14"/>
      <c r="R9" s="14"/>
      <c r="S9" s="14"/>
    </row>
  </sheetData>
  <mergeCells>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E24436-DE03-0D14-7FCF-5FF25359ECAD}" mc:Ignorable="x14ac xr xr2 xr3">
  <sheetPr>
    <outlinePr summaryRight="0"/>
  </sheetPr>
  <dimension ref="A1:O31"/>
  <sheetViews>
    <sheetView showZeros="0" topLeftCell="C19" workbookViewId="0">
      <selection activeCell="A1" sqref="A1"/>
    </sheetView>
  </sheetViews>
  <sheetFormatPr defaultRowHeight="14.25" defaultColWidth="9.140625" customHeight="1"/>
  <cols>
    <col min="1" max="1" width="14.28125" customWidth="1"/>
    <col min="2" max="2" width="30.7109375" customWidth="1"/>
    <col min="3" max="3" width="13.8515625" customWidth="1"/>
    <col min="4" max="4" width="13.28125" customWidth="1"/>
    <col min="5" max="5" width="11.28125" customWidth="1"/>
    <col min="6" max="6" width="11.8515625" customWidth="1"/>
    <col min="7" max="7" width="13.28125" customWidth="1"/>
    <col min="8" max="8" width="16.28125" customWidth="1"/>
    <col min="9" max="9" width="17.421875" customWidth="1"/>
    <col min="10" max="10" width="7.57421875" customWidth="1"/>
    <col min="11" max="11" width="9.28125" customWidth="1"/>
    <col min="12" max="12" width="10.28125" customWidth="1"/>
    <col min="13" max="13" width="12.7109375" customWidth="1"/>
    <col min="14" max="14" width="16.28125" customWidth="1"/>
    <col min="15" max="15" width="9.8515625" customWidth="1"/>
  </cols>
  <sheetData>
    <row r="1" ht="15.75" customHeight="1">
      <c r="O1" s="58" t="s">
        <v>52</v>
      </c>
    </row>
    <row r="2" ht="28.5" customHeight="1">
      <c r="A2" s="30" t="s">
        <v>53</v>
      </c>
      <c r="B2" s="30"/>
      <c r="C2" s="30"/>
      <c r="D2" s="30"/>
      <c r="E2" s="30"/>
      <c r="F2" s="30"/>
      <c r="G2" s="30"/>
      <c r="H2" s="30"/>
      <c r="I2" s="30"/>
      <c r="J2" s="30"/>
      <c r="K2" s="30"/>
      <c r="L2" s="30"/>
      <c r="M2" s="30"/>
      <c r="N2" s="30"/>
      <c r="O2" s="30"/>
    </row>
    <row r="3" ht="15" customHeight="1">
      <c r="A3" s="59" t="str">
        <f>"单位名称："&amp;"云南省就业局"</f>
        <v>单位名称：云南省就业局</v>
      </c>
      <c r="B3" s="60"/>
      <c r="C3" s="61"/>
      <c r="D3" s="61"/>
      <c r="E3" s="61"/>
      <c r="F3" s="61"/>
      <c r="G3" s="32"/>
      <c r="H3" s="61"/>
      <c r="I3" s="61"/>
      <c r="J3" s="32"/>
      <c r="K3" s="61"/>
      <c r="L3" s="61"/>
      <c r="M3" s="32"/>
      <c r="N3" s="32"/>
      <c r="O3" s="62" t="s">
        <v>3</v>
      </c>
    </row>
    <row r="4" ht="18.75" customHeight="1">
      <c r="A4" s="63" t="s">
        <v>54</v>
      </c>
      <c r="B4" s="63" t="s">
        <v>55</v>
      </c>
      <c r="C4" s="9" t="s">
        <v>36</v>
      </c>
      <c r="D4" s="64" t="s">
        <v>39</v>
      </c>
      <c r="E4" s="64"/>
      <c r="F4" s="64"/>
      <c r="G4" s="65" t="s">
        <v>40</v>
      </c>
      <c r="H4" s="63" t="s">
        <v>41</v>
      </c>
      <c r="I4" s="63" t="s">
        <v>56</v>
      </c>
      <c r="J4" s="7" t="s">
        <v>57</v>
      </c>
      <c r="K4" s="66" t="s">
        <v>58</v>
      </c>
      <c r="L4" s="66" t="s">
        <v>59</v>
      </c>
      <c r="M4" s="66" t="s">
        <v>60</v>
      </c>
      <c r="N4" s="66" t="s">
        <v>61</v>
      </c>
      <c r="O4" s="67" t="s">
        <v>62</v>
      </c>
    </row>
    <row r="5" ht="30" customHeight="1">
      <c r="A5" s="10"/>
      <c r="B5" s="10"/>
      <c r="C5" s="10"/>
      <c r="D5" s="64" t="s">
        <v>38</v>
      </c>
      <c r="E5" s="64" t="s">
        <v>63</v>
      </c>
      <c r="F5" s="64" t="s">
        <v>64</v>
      </c>
      <c r="G5" s="10"/>
      <c r="H5" s="10"/>
      <c r="I5" s="10"/>
      <c r="J5" s="64" t="s">
        <v>38</v>
      </c>
      <c r="K5" s="68" t="s">
        <v>58</v>
      </c>
      <c r="L5" s="68" t="s">
        <v>59</v>
      </c>
      <c r="M5" s="68" t="s">
        <v>60</v>
      </c>
      <c r="N5" s="68" t="s">
        <v>61</v>
      </c>
      <c r="O5" s="68" t="s">
        <v>62</v>
      </c>
    </row>
    <row r="6" ht="16.5" customHeight="1">
      <c r="A6" s="64">
        <v>1</v>
      </c>
      <c r="B6" s="64">
        <v>2</v>
      </c>
      <c r="C6" s="64">
        <v>3</v>
      </c>
      <c r="D6" s="64">
        <v>4</v>
      </c>
      <c r="E6" s="64">
        <v>5</v>
      </c>
      <c r="F6" s="64">
        <v>6</v>
      </c>
      <c r="G6" s="64">
        <v>7</v>
      </c>
      <c r="H6" s="69">
        <v>8</v>
      </c>
      <c r="I6" s="69">
        <v>9</v>
      </c>
      <c r="J6" s="69">
        <v>10</v>
      </c>
      <c r="K6" s="69">
        <v>11</v>
      </c>
      <c r="L6" s="69">
        <v>12</v>
      </c>
      <c r="M6" s="69">
        <v>13</v>
      </c>
      <c r="N6" s="69">
        <v>14</v>
      </c>
      <c r="O6" s="64">
        <v>15</v>
      </c>
    </row>
    <row r="7" ht="20.25" customHeight="1">
      <c r="A7" s="54" t="s">
        <v>65</v>
      </c>
      <c r="B7" s="54" t="s">
        <v>66</v>
      </c>
      <c r="C7" s="12">
        <v>23364292.91</v>
      </c>
      <c r="D7" s="12">
        <v>23364292.91</v>
      </c>
      <c r="E7" s="12">
        <v>6841237.33</v>
      </c>
      <c r="F7" s="12">
        <v>16523055.58</v>
      </c>
      <c r="G7" s="14"/>
      <c r="H7" s="12"/>
      <c r="I7" s="12"/>
      <c r="J7" s="12"/>
      <c r="K7" s="12"/>
      <c r="L7" s="12"/>
      <c r="M7" s="14"/>
      <c r="N7" s="12"/>
      <c r="O7" s="12"/>
    </row>
    <row r="8" ht="20.25" customHeight="1">
      <c r="A8" s="70" t="s">
        <v>67</v>
      </c>
      <c r="B8" s="70" t="s">
        <v>68</v>
      </c>
      <c r="C8" s="12">
        <v>12538120.11</v>
      </c>
      <c r="D8" s="12">
        <v>12538120.11</v>
      </c>
      <c r="E8" s="12">
        <v>6112120.11</v>
      </c>
      <c r="F8" s="12">
        <v>6426000</v>
      </c>
      <c r="G8" s="14"/>
      <c r="H8" s="12"/>
      <c r="I8" s="12"/>
      <c r="J8" s="12"/>
      <c r="K8" s="12"/>
      <c r="L8" s="12"/>
      <c r="M8" s="14"/>
      <c r="N8" s="12"/>
      <c r="O8" s="12"/>
    </row>
    <row r="9" ht="20.25" customHeight="1">
      <c r="A9" s="71" t="s">
        <v>69</v>
      </c>
      <c r="B9" s="71" t="s">
        <v>70</v>
      </c>
      <c r="C9" s="12">
        <v>6112120.11</v>
      </c>
      <c r="D9" s="12">
        <v>6112120.11</v>
      </c>
      <c r="E9" s="12">
        <v>6112120.11</v>
      </c>
      <c r="F9" s="12"/>
      <c r="G9" s="14"/>
      <c r="H9" s="12"/>
      <c r="I9" s="12"/>
      <c r="J9" s="12"/>
      <c r="K9" s="12"/>
      <c r="L9" s="12"/>
      <c r="M9" s="14"/>
      <c r="N9" s="12"/>
      <c r="O9" s="12"/>
    </row>
    <row r="10" ht="20.25" customHeight="1">
      <c r="A10" s="71" t="s">
        <v>71</v>
      </c>
      <c r="B10" s="71" t="s">
        <v>72</v>
      </c>
      <c r="C10" s="12">
        <v>313500</v>
      </c>
      <c r="D10" s="12">
        <v>313500</v>
      </c>
      <c r="E10" s="12"/>
      <c r="F10" s="12">
        <v>313500</v>
      </c>
      <c r="G10" s="14"/>
      <c r="H10" s="12"/>
      <c r="I10" s="12"/>
      <c r="J10" s="12"/>
      <c r="K10" s="12"/>
      <c r="L10" s="12"/>
      <c r="M10" s="14"/>
      <c r="N10" s="12"/>
      <c r="O10" s="12"/>
    </row>
    <row r="11" ht="20.25" customHeight="1">
      <c r="A11" s="71" t="s">
        <v>73</v>
      </c>
      <c r="B11" s="71" t="s">
        <v>74</v>
      </c>
      <c r="C11" s="12">
        <v>6112500</v>
      </c>
      <c r="D11" s="12">
        <v>6112500</v>
      </c>
      <c r="E11" s="12"/>
      <c r="F11" s="12">
        <v>6112500</v>
      </c>
      <c r="G11" s="14"/>
      <c r="H11" s="12"/>
      <c r="I11" s="12"/>
      <c r="J11" s="12"/>
      <c r="K11" s="12"/>
      <c r="L11" s="12"/>
      <c r="M11" s="14"/>
      <c r="N11" s="12"/>
      <c r="O11" s="12"/>
    </row>
    <row r="12" ht="20.25" customHeight="1">
      <c r="A12" s="70" t="s">
        <v>75</v>
      </c>
      <c r="B12" s="70" t="s">
        <v>76</v>
      </c>
      <c r="C12" s="12">
        <v>722121.28</v>
      </c>
      <c r="D12" s="12">
        <v>722121.28</v>
      </c>
      <c r="E12" s="12">
        <v>722121.28</v>
      </c>
      <c r="F12" s="12"/>
      <c r="G12" s="14"/>
      <c r="H12" s="12"/>
      <c r="I12" s="12"/>
      <c r="J12" s="12"/>
      <c r="K12" s="12"/>
      <c r="L12" s="12"/>
      <c r="M12" s="14"/>
      <c r="N12" s="12"/>
      <c r="O12" s="12"/>
    </row>
    <row r="13" ht="20.25" customHeight="1">
      <c r="A13" s="71" t="s">
        <v>77</v>
      </c>
      <c r="B13" s="71" t="s">
        <v>78</v>
      </c>
      <c r="C13" s="12">
        <v>16200</v>
      </c>
      <c r="D13" s="12">
        <v>16200</v>
      </c>
      <c r="E13" s="12">
        <v>16200</v>
      </c>
      <c r="F13" s="12"/>
      <c r="G13" s="14"/>
      <c r="H13" s="12"/>
      <c r="I13" s="12"/>
      <c r="J13" s="12"/>
      <c r="K13" s="12"/>
      <c r="L13" s="12"/>
      <c r="M13" s="14"/>
      <c r="N13" s="12"/>
      <c r="O13" s="12"/>
    </row>
    <row r="14" ht="20.25" customHeight="1">
      <c r="A14" s="71" t="s">
        <v>79</v>
      </c>
      <c r="B14" s="71" t="s">
        <v>80</v>
      </c>
      <c r="C14" s="12">
        <v>705921.28</v>
      </c>
      <c r="D14" s="12">
        <v>705921.28</v>
      </c>
      <c r="E14" s="12">
        <v>705921.28</v>
      </c>
      <c r="F14" s="12"/>
      <c r="G14" s="14"/>
      <c r="H14" s="12"/>
      <c r="I14" s="12"/>
      <c r="J14" s="12"/>
      <c r="K14" s="12"/>
      <c r="L14" s="12"/>
      <c r="M14" s="14"/>
      <c r="N14" s="12"/>
      <c r="O14" s="12"/>
    </row>
    <row r="15" ht="20.25" customHeight="1">
      <c r="A15" s="70" t="s">
        <v>81</v>
      </c>
      <c r="B15" s="70" t="s">
        <v>82</v>
      </c>
      <c r="C15" s="12">
        <v>10097055.58</v>
      </c>
      <c r="D15" s="12">
        <v>10097055.58</v>
      </c>
      <c r="E15" s="12"/>
      <c r="F15" s="12">
        <v>10097055.58</v>
      </c>
      <c r="G15" s="14"/>
      <c r="H15" s="12"/>
      <c r="I15" s="12"/>
      <c r="J15" s="12"/>
      <c r="K15" s="12"/>
      <c r="L15" s="12"/>
      <c r="M15" s="14"/>
      <c r="N15" s="12"/>
      <c r="O15" s="12"/>
    </row>
    <row r="16" ht="20.25" customHeight="1">
      <c r="A16" s="71" t="s">
        <v>83</v>
      </c>
      <c r="B16" s="71" t="s">
        <v>84</v>
      </c>
      <c r="C16" s="12">
        <v>1574000</v>
      </c>
      <c r="D16" s="12">
        <v>1574000</v>
      </c>
      <c r="E16" s="12"/>
      <c r="F16" s="12">
        <v>1574000</v>
      </c>
      <c r="G16" s="14"/>
      <c r="H16" s="12"/>
      <c r="I16" s="12"/>
      <c r="J16" s="12"/>
      <c r="K16" s="12"/>
      <c r="L16" s="12"/>
      <c r="M16" s="14"/>
      <c r="N16" s="12"/>
      <c r="O16" s="12"/>
    </row>
    <row r="17" ht="20.25" customHeight="1">
      <c r="A17" s="71" t="s">
        <v>85</v>
      </c>
      <c r="B17" s="71" t="s">
        <v>86</v>
      </c>
      <c r="C17" s="12">
        <v>8523055.58</v>
      </c>
      <c r="D17" s="12">
        <v>8523055.58</v>
      </c>
      <c r="E17" s="12"/>
      <c r="F17" s="12">
        <v>8523055.58</v>
      </c>
      <c r="G17" s="14"/>
      <c r="H17" s="12"/>
      <c r="I17" s="12"/>
      <c r="J17" s="12"/>
      <c r="K17" s="12"/>
      <c r="L17" s="12"/>
      <c r="M17" s="14"/>
      <c r="N17" s="12"/>
      <c r="O17" s="12"/>
    </row>
    <row r="18" ht="20.25" customHeight="1">
      <c r="A18" s="70" t="s">
        <v>87</v>
      </c>
      <c r="B18" s="70" t="s">
        <v>88</v>
      </c>
      <c r="C18" s="12">
        <v>6995.94</v>
      </c>
      <c r="D18" s="12">
        <v>6995.94</v>
      </c>
      <c r="E18" s="12">
        <v>6995.94</v>
      </c>
      <c r="F18" s="12"/>
      <c r="G18" s="14"/>
      <c r="H18" s="12"/>
      <c r="I18" s="12"/>
      <c r="J18" s="12"/>
      <c r="K18" s="12"/>
      <c r="L18" s="12"/>
      <c r="M18" s="14"/>
      <c r="N18" s="12"/>
      <c r="O18" s="12"/>
    </row>
    <row r="19" ht="20.25" customHeight="1">
      <c r="A19" s="71" t="s">
        <v>89</v>
      </c>
      <c r="B19" s="71" t="s">
        <v>88</v>
      </c>
      <c r="C19" s="12">
        <v>6995.94</v>
      </c>
      <c r="D19" s="12">
        <v>6995.94</v>
      </c>
      <c r="E19" s="12">
        <v>6995.94</v>
      </c>
      <c r="F19" s="12"/>
      <c r="G19" s="14"/>
      <c r="H19" s="12"/>
      <c r="I19" s="12"/>
      <c r="J19" s="12"/>
      <c r="K19" s="12"/>
      <c r="L19" s="12"/>
      <c r="M19" s="14"/>
      <c r="N19" s="12"/>
      <c r="O19" s="12"/>
    </row>
    <row r="20" ht="20.25" customHeight="1">
      <c r="A20" s="54" t="s">
        <v>90</v>
      </c>
      <c r="B20" s="54" t="s">
        <v>91</v>
      </c>
      <c r="C20" s="12">
        <v>868673.6</v>
      </c>
      <c r="D20" s="12">
        <v>868673.6</v>
      </c>
      <c r="E20" s="12">
        <v>868673.6</v>
      </c>
      <c r="F20" s="12"/>
      <c r="G20" s="14"/>
      <c r="H20" s="12"/>
      <c r="I20" s="12"/>
      <c r="J20" s="12"/>
      <c r="K20" s="12"/>
      <c r="L20" s="12"/>
      <c r="M20" s="14"/>
      <c r="N20" s="12"/>
      <c r="O20" s="12"/>
    </row>
    <row r="21" ht="20.25" customHeight="1">
      <c r="A21" s="70" t="s">
        <v>92</v>
      </c>
      <c r="B21" s="70" t="s">
        <v>93</v>
      </c>
      <c r="C21" s="12">
        <v>868673.6</v>
      </c>
      <c r="D21" s="12">
        <v>868673.6</v>
      </c>
      <c r="E21" s="12">
        <v>868673.6</v>
      </c>
      <c r="F21" s="12"/>
      <c r="G21" s="14"/>
      <c r="H21" s="12"/>
      <c r="I21" s="12"/>
      <c r="J21" s="12"/>
      <c r="K21" s="12"/>
      <c r="L21" s="12"/>
      <c r="M21" s="14"/>
      <c r="N21" s="12"/>
      <c r="O21" s="12"/>
    </row>
    <row r="22" ht="20.25" customHeight="1">
      <c r="A22" s="71" t="s">
        <v>94</v>
      </c>
      <c r="B22" s="71" t="s">
        <v>95</v>
      </c>
      <c r="C22" s="12">
        <v>476496.86</v>
      </c>
      <c r="D22" s="12">
        <v>476496.86</v>
      </c>
      <c r="E22" s="12">
        <v>476496.86</v>
      </c>
      <c r="F22" s="12"/>
      <c r="G22" s="14"/>
      <c r="H22" s="12"/>
      <c r="I22" s="12"/>
      <c r="J22" s="12"/>
      <c r="K22" s="12"/>
      <c r="L22" s="12"/>
      <c r="M22" s="14"/>
      <c r="N22" s="12"/>
      <c r="O22" s="12"/>
    </row>
    <row r="23" ht="20.25" customHeight="1">
      <c r="A23" s="71" t="s">
        <v>96</v>
      </c>
      <c r="B23" s="71" t="s">
        <v>97</v>
      </c>
      <c r="C23" s="12">
        <v>367216.74</v>
      </c>
      <c r="D23" s="12">
        <v>367216.74</v>
      </c>
      <c r="E23" s="12">
        <v>367216.74</v>
      </c>
      <c r="F23" s="12"/>
      <c r="G23" s="14"/>
      <c r="H23" s="12"/>
      <c r="I23" s="12"/>
      <c r="J23" s="12"/>
      <c r="K23" s="12"/>
      <c r="L23" s="12"/>
      <c r="M23" s="14"/>
      <c r="N23" s="12"/>
      <c r="O23" s="12"/>
    </row>
    <row r="24" ht="20.25" customHeight="1">
      <c r="A24" s="71" t="s">
        <v>98</v>
      </c>
      <c r="B24" s="71" t="s">
        <v>99</v>
      </c>
      <c r="C24" s="12">
        <v>24960</v>
      </c>
      <c r="D24" s="12">
        <v>24960</v>
      </c>
      <c r="E24" s="12">
        <v>24960</v>
      </c>
      <c r="F24" s="12"/>
      <c r="G24" s="14"/>
      <c r="H24" s="12"/>
      <c r="I24" s="12"/>
      <c r="J24" s="12"/>
      <c r="K24" s="12"/>
      <c r="L24" s="12"/>
      <c r="M24" s="14"/>
      <c r="N24" s="12"/>
      <c r="O24" s="12"/>
    </row>
    <row r="25" ht="20.25" customHeight="1">
      <c r="A25" s="54" t="s">
        <v>100</v>
      </c>
      <c r="B25" s="54" t="s">
        <v>101</v>
      </c>
      <c r="C25" s="12">
        <v>903000</v>
      </c>
      <c r="D25" s="12">
        <v>903000</v>
      </c>
      <c r="E25" s="12"/>
      <c r="F25" s="12">
        <v>903000</v>
      </c>
      <c r="G25" s="14"/>
      <c r="H25" s="12"/>
      <c r="I25" s="12"/>
      <c r="J25" s="12"/>
      <c r="K25" s="12"/>
      <c r="L25" s="12"/>
      <c r="M25" s="14"/>
      <c r="N25" s="12"/>
      <c r="O25" s="12"/>
    </row>
    <row r="26" ht="20.25" customHeight="1">
      <c r="A26" s="70" t="s">
        <v>102</v>
      </c>
      <c r="B26" s="70" t="s">
        <v>103</v>
      </c>
      <c r="C26" s="12">
        <v>903000</v>
      </c>
      <c r="D26" s="12">
        <v>903000</v>
      </c>
      <c r="E26" s="12"/>
      <c r="F26" s="12">
        <v>903000</v>
      </c>
      <c r="G26" s="14"/>
      <c r="H26" s="12"/>
      <c r="I26" s="12"/>
      <c r="J26" s="12"/>
      <c r="K26" s="12"/>
      <c r="L26" s="12"/>
      <c r="M26" s="14"/>
      <c r="N26" s="12"/>
      <c r="O26" s="12"/>
    </row>
    <row r="27" ht="20.25" customHeight="1">
      <c r="A27" s="71" t="s">
        <v>104</v>
      </c>
      <c r="B27" s="71" t="s">
        <v>105</v>
      </c>
      <c r="C27" s="12">
        <v>903000</v>
      </c>
      <c r="D27" s="12">
        <v>903000</v>
      </c>
      <c r="E27" s="12"/>
      <c r="F27" s="12">
        <v>903000</v>
      </c>
      <c r="G27" s="14"/>
      <c r="H27" s="12"/>
      <c r="I27" s="12"/>
      <c r="J27" s="12"/>
      <c r="K27" s="12"/>
      <c r="L27" s="12"/>
      <c r="M27" s="14"/>
      <c r="N27" s="12"/>
      <c r="O27" s="12"/>
    </row>
    <row r="28" ht="20.25" customHeight="1">
      <c r="A28" s="54" t="s">
        <v>106</v>
      </c>
      <c r="B28" s="54" t="s">
        <v>107</v>
      </c>
      <c r="C28" s="12">
        <v>554127.5</v>
      </c>
      <c r="D28" s="12">
        <v>554127.5</v>
      </c>
      <c r="E28" s="12">
        <v>554127.5</v>
      </c>
      <c r="F28" s="12"/>
      <c r="G28" s="14"/>
      <c r="H28" s="12"/>
      <c r="I28" s="12"/>
      <c r="J28" s="12"/>
      <c r="K28" s="12"/>
      <c r="L28" s="12"/>
      <c r="M28" s="14"/>
      <c r="N28" s="12"/>
      <c r="O28" s="12"/>
    </row>
    <row r="29" ht="20.25" customHeight="1">
      <c r="A29" s="70" t="s">
        <v>108</v>
      </c>
      <c r="B29" s="70" t="s">
        <v>109</v>
      </c>
      <c r="C29" s="12">
        <v>554127.5</v>
      </c>
      <c r="D29" s="12">
        <v>554127.5</v>
      </c>
      <c r="E29" s="12">
        <v>554127.5</v>
      </c>
      <c r="F29" s="12"/>
      <c r="G29" s="14"/>
      <c r="H29" s="12"/>
      <c r="I29" s="12"/>
      <c r="J29" s="12"/>
      <c r="K29" s="12"/>
      <c r="L29" s="12"/>
      <c r="M29" s="14"/>
      <c r="N29" s="12"/>
      <c r="O29" s="12"/>
    </row>
    <row r="30" ht="20.25" customHeight="1">
      <c r="A30" s="71" t="s">
        <v>110</v>
      </c>
      <c r="B30" s="71" t="s">
        <v>111</v>
      </c>
      <c r="C30" s="12">
        <v>554127.5</v>
      </c>
      <c r="D30" s="12">
        <v>554127.5</v>
      </c>
      <c r="E30" s="12">
        <v>554127.5</v>
      </c>
      <c r="F30" s="12"/>
      <c r="G30" s="14"/>
      <c r="H30" s="12"/>
      <c r="I30" s="12"/>
      <c r="J30" s="12"/>
      <c r="K30" s="12"/>
      <c r="L30" s="12"/>
      <c r="M30" s="14"/>
      <c r="N30" s="12"/>
      <c r="O30" s="12"/>
    </row>
    <row r="31" ht="17.25" customHeight="1">
      <c r="A31" s="72" t="s">
        <v>112</v>
      </c>
      <c r="B31" s="73" t="s">
        <v>112</v>
      </c>
      <c r="C31" s="12">
        <v>25690094.01</v>
      </c>
      <c r="D31" s="12">
        <v>25690094.01</v>
      </c>
      <c r="E31" s="12">
        <v>8264038.43</v>
      </c>
      <c r="F31" s="12">
        <v>17426055.58</v>
      </c>
      <c r="G31" s="14"/>
      <c r="H31" s="12"/>
      <c r="I31" s="12"/>
      <c r="J31" s="12"/>
      <c r="K31" s="12"/>
      <c r="L31" s="12"/>
      <c r="M31" s="14"/>
      <c r="N31" s="12"/>
      <c r="O31" s="12"/>
    </row>
  </sheetData>
  <mergeCells>
    <mergeCell ref="A2:O2"/>
    <mergeCell ref="A3:L3"/>
    <mergeCell ref="D4:F4"/>
    <mergeCell ref="J4:O4"/>
    <mergeCell ref="A31:B31"/>
    <mergeCell ref="A4:A5"/>
    <mergeCell ref="B4:B5"/>
    <mergeCell ref="C4:C5"/>
    <mergeCell ref="G4:G5"/>
    <mergeCell ref="H4:H5"/>
    <mergeCell ref="I4:I5"/>
  </mergeCells>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005DBD-4DCA-460F-E799-6953AB277BE3}" mc:Ignorable="x14ac xr xr2 xr3">
  <sheetPr>
    <outlinePr summaryRight="0"/>
  </sheetPr>
  <dimension ref="A1:D16"/>
  <sheetViews>
    <sheetView showZeros="0" topLeftCell="A1" workbookViewId="0">
      <selection activeCell="A1" sqref="A1"/>
    </sheetView>
  </sheetViews>
  <sheetFormatPr defaultRowHeight="14.25" defaultColWidth="9.140625" customHeight="1"/>
  <cols>
    <col min="1" max="1" width="49.28125" customWidth="1"/>
    <col min="2" max="2" width="23.00390625" customWidth="1"/>
    <col min="3" max="3" width="31.8515625" customWidth="1"/>
    <col min="4" max="4" width="23.57421875" customWidth="1"/>
  </cols>
  <sheetData>
    <row r="1" ht="14.25" customHeight="1">
      <c r="D1" s="6" t="s">
        <v>113</v>
      </c>
    </row>
    <row r="2" ht="31.5" customHeight="1">
      <c r="A2" s="2" t="s">
        <v>114</v>
      </c>
      <c r="B2" s="74"/>
      <c r="C2" s="74"/>
      <c r="D2" s="74"/>
    </row>
    <row r="3" ht="17.25" customHeight="1">
      <c r="A3" s="75" t="str">
        <f>"单位名称："&amp;"云南省就业局"</f>
        <v>单位名称：云南省就业局</v>
      </c>
      <c r="B3" s="5"/>
      <c r="C3" s="5"/>
      <c r="D3" s="1" t="s">
        <v>3</v>
      </c>
    </row>
    <row r="4" ht="24.75" customHeight="1">
      <c r="A4" s="7" t="s">
        <v>4</v>
      </c>
      <c r="B4" s="8"/>
      <c r="C4" s="7" t="s">
        <v>5</v>
      </c>
      <c r="D4" s="8"/>
    </row>
    <row r="5" ht="15.75" customHeight="1">
      <c r="A5" s="9" t="s">
        <v>6</v>
      </c>
      <c r="B5" s="76" t="s">
        <v>7</v>
      </c>
      <c r="C5" s="9" t="s">
        <v>115</v>
      </c>
      <c r="D5" s="76" t="s">
        <v>7</v>
      </c>
    </row>
    <row r="6" ht="14.25" customHeight="1">
      <c r="A6" s="10"/>
      <c r="B6" s="77"/>
      <c r="C6" s="10"/>
      <c r="D6" s="77"/>
    </row>
    <row r="7" ht="29.25" customHeight="1">
      <c r="A7" s="78" t="s">
        <v>116</v>
      </c>
      <c r="B7" s="25">
        <v>16264038.43</v>
      </c>
      <c r="C7" s="79" t="s">
        <v>117</v>
      </c>
      <c r="D7" s="25">
        <v>25690094.01</v>
      </c>
    </row>
    <row r="8" ht="29.25" customHeight="1">
      <c r="A8" s="80" t="s">
        <v>118</v>
      </c>
      <c r="B8" s="14">
        <v>16264038.43</v>
      </c>
      <c r="C8" s="13" t="str">
        <f>"（一）"&amp;"社会保障和就业支出"</f>
        <v>（一）社会保障和就业支出</v>
      </c>
      <c r="D8" s="14">
        <v>23364292.91</v>
      </c>
    </row>
    <row r="9" ht="29.25" customHeight="1">
      <c r="A9" s="80" t="s">
        <v>120</v>
      </c>
      <c r="B9" s="14"/>
      <c r="C9" s="13" t="str">
        <f>"（二）"&amp;"卫生健康支出"</f>
        <v>（二）卫生健康支出</v>
      </c>
      <c r="D9" s="14">
        <v>868673.6</v>
      </c>
    </row>
    <row r="10" ht="29.25" customHeight="1">
      <c r="A10" s="80" t="s">
        <v>122</v>
      </c>
      <c r="B10" s="14"/>
      <c r="C10" s="13" t="str">
        <f>"（三）"&amp;"农林水支出"</f>
        <v>（三）农林水支出</v>
      </c>
      <c r="D10" s="14">
        <v>903000</v>
      </c>
    </row>
    <row r="11" ht="29.25" customHeight="1">
      <c r="A11" s="81" t="s">
        <v>124</v>
      </c>
      <c r="B11" s="17">
        <v>9426055.58</v>
      </c>
      <c r="C11" s="13" t="str">
        <f>"（四）"&amp;"住房保障支出"</f>
        <v>（四）住房保障支出</v>
      </c>
      <c r="D11" s="14">
        <v>554127.5</v>
      </c>
    </row>
    <row r="12" ht="29.25" customHeight="1">
      <c r="A12" s="80" t="s">
        <v>118</v>
      </c>
      <c r="B12" s="12">
        <v>9426055.58</v>
      </c>
      <c r="C12" s="18"/>
      <c r="D12" s="17"/>
    </row>
    <row r="13" ht="29.25" customHeight="1">
      <c r="A13" s="23" t="s">
        <v>120</v>
      </c>
      <c r="B13" s="12"/>
      <c r="C13" s="18"/>
      <c r="D13" s="17"/>
    </row>
    <row r="14" ht="29.25" customHeight="1">
      <c r="A14" s="23" t="s">
        <v>122</v>
      </c>
      <c r="B14" s="17"/>
      <c r="C14" s="18"/>
      <c r="D14" s="17"/>
    </row>
    <row r="15" ht="29.25" customHeight="1">
      <c r="A15" s="82"/>
      <c r="B15" s="17"/>
      <c r="C15" s="11" t="s">
        <v>126</v>
      </c>
      <c r="D15" s="17"/>
    </row>
    <row r="16" ht="29.25" customHeight="1">
      <c r="A16" s="82" t="s">
        <v>127</v>
      </c>
      <c r="B16" s="17">
        <v>25690094.01</v>
      </c>
      <c r="C16" s="18" t="s">
        <v>31</v>
      </c>
      <c r="D16" s="17">
        <v>25690094.01</v>
      </c>
    </row>
  </sheetData>
  <mergeCells>
    <mergeCell ref="A2:D2"/>
    <mergeCell ref="A3:B3"/>
    <mergeCell ref="A4:B4"/>
    <mergeCell ref="C4:D4"/>
    <mergeCell ref="A5:A6"/>
    <mergeCell ref="B5:B6"/>
    <mergeCell ref="C5:C6"/>
    <mergeCell ref="D5:D6"/>
  </mergeCells>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6682C9-B97F-46B4-C9A8-754867F859FF}" mc:Ignorable="x14ac xr xr2 xr3">
  <sheetPr>
    <outlinePr summaryRight="0"/>
  </sheetPr>
  <dimension ref="A1:G27"/>
  <sheetViews>
    <sheetView showZeros="0" topLeftCell="A1" workbookViewId="0">
      <selection activeCell="D1" sqref="D1:D1048576"/>
    </sheetView>
  </sheetViews>
  <sheetFormatPr defaultRowHeight="14.25" defaultColWidth="9.140625" customHeight="1"/>
  <cols>
    <col min="1" max="1" width="15.57421875" customWidth="1"/>
    <col min="2" max="2" width="30.28125" customWidth="1"/>
    <col min="3" max="3" width="14.140625" customWidth="1"/>
    <col min="4" max="4" width="13.421875" customWidth="1"/>
    <col min="5" max="5" width="15.421875" customWidth="1"/>
    <col min="6" max="6" width="18.57421875" customWidth="1"/>
    <col min="7" max="7" width="17.57421875" customWidth="1"/>
  </cols>
  <sheetData>
    <row r="1" ht="12" customHeight="1">
      <c r="D1" s="83"/>
      <c r="F1" s="58"/>
      <c r="G1" s="58" t="s">
        <v>128</v>
      </c>
    </row>
    <row r="2" ht="39" customHeight="1">
      <c r="A2" s="84" t="s">
        <v>129</v>
      </c>
      <c r="B2" s="84"/>
      <c r="C2" s="84"/>
      <c r="D2" s="84"/>
      <c r="E2" s="84"/>
      <c r="F2" s="84"/>
      <c r="G2" s="84"/>
    </row>
    <row r="3" ht="18" customHeight="1">
      <c r="A3" s="75" t="str">
        <f>"单位名称："&amp;"云南省就业局"</f>
        <v>单位名称：云南省就业局</v>
      </c>
      <c r="F3" s="62"/>
      <c r="G3" s="62" t="s">
        <v>3</v>
      </c>
    </row>
    <row r="4" ht="20.25" customHeight="1">
      <c r="A4" s="85" t="s">
        <v>130</v>
      </c>
      <c r="B4" s="86"/>
      <c r="C4" s="87" t="s">
        <v>36</v>
      </c>
      <c r="D4" s="88" t="s">
        <v>63</v>
      </c>
      <c r="E4" s="88"/>
      <c r="F4" s="8"/>
      <c r="G4" s="87" t="s">
        <v>64</v>
      </c>
    </row>
    <row r="5" ht="20.25" customHeight="1">
      <c r="A5" s="89" t="s">
        <v>54</v>
      </c>
      <c r="B5" s="90" t="s">
        <v>55</v>
      </c>
      <c r="C5" s="91"/>
      <c r="D5" s="91" t="s">
        <v>38</v>
      </c>
      <c r="E5" s="91" t="s">
        <v>131</v>
      </c>
      <c r="F5" s="91" t="s">
        <v>132</v>
      </c>
      <c r="G5" s="91"/>
    </row>
    <row r="6" ht="13.5" customHeight="1">
      <c r="A6" s="92" t="s">
        <v>133</v>
      </c>
      <c r="B6" s="92" t="s">
        <v>134</v>
      </c>
      <c r="C6" s="92" t="s">
        <v>135</v>
      </c>
      <c r="D6" s="64"/>
      <c r="E6" s="92" t="s">
        <v>136</v>
      </c>
      <c r="F6" s="92" t="s">
        <v>137</v>
      </c>
      <c r="G6" s="92" t="s">
        <v>138</v>
      </c>
    </row>
    <row r="7" ht="18" customHeight="1">
      <c r="A7" s="54" t="s">
        <v>65</v>
      </c>
      <c r="B7" s="54" t="s">
        <v>66</v>
      </c>
      <c r="C7" s="55">
        <v>14841237.33</v>
      </c>
      <c r="D7" s="55">
        <v>6841237.33</v>
      </c>
      <c r="E7" s="55">
        <v>5823347.17</v>
      </c>
      <c r="F7" s="55">
        <v>1017890.16</v>
      </c>
      <c r="G7" s="55">
        <v>8000000</v>
      </c>
    </row>
    <row r="8" ht="18" customHeight="1">
      <c r="A8" s="54" t="s">
        <v>67</v>
      </c>
      <c r="B8" s="70" t="s">
        <v>68</v>
      </c>
      <c r="C8" s="55">
        <v>12538120.11</v>
      </c>
      <c r="D8" s="55">
        <v>6112120.11</v>
      </c>
      <c r="E8" s="55">
        <v>5110429.95</v>
      </c>
      <c r="F8" s="55">
        <v>1001690.16</v>
      </c>
      <c r="G8" s="55">
        <v>6426000</v>
      </c>
    </row>
    <row r="9" ht="18" customHeight="1">
      <c r="A9" s="54" t="s">
        <v>69</v>
      </c>
      <c r="B9" s="71" t="s">
        <v>70</v>
      </c>
      <c r="C9" s="55">
        <v>6112120.11</v>
      </c>
      <c r="D9" s="55">
        <v>6112120.11</v>
      </c>
      <c r="E9" s="55">
        <v>5110429.95</v>
      </c>
      <c r="F9" s="55">
        <v>1001690.16</v>
      </c>
      <c r="G9" s="55"/>
    </row>
    <row r="10" ht="18" customHeight="1">
      <c r="A10" s="54" t="s">
        <v>71</v>
      </c>
      <c r="B10" s="71" t="s">
        <v>72</v>
      </c>
      <c r="C10" s="55">
        <v>313500</v>
      </c>
      <c r="D10" s="55"/>
      <c r="E10" s="55"/>
      <c r="F10" s="55"/>
      <c r="G10" s="55">
        <v>313500</v>
      </c>
    </row>
    <row r="11" ht="18" customHeight="1">
      <c r="A11" s="54" t="s">
        <v>73</v>
      </c>
      <c r="B11" s="71" t="s">
        <v>74</v>
      </c>
      <c r="C11" s="55">
        <v>6112500</v>
      </c>
      <c r="D11" s="55"/>
      <c r="E11" s="55"/>
      <c r="F11" s="55"/>
      <c r="G11" s="55">
        <v>6112500</v>
      </c>
    </row>
    <row r="12" ht="18" customHeight="1">
      <c r="A12" s="54" t="s">
        <v>75</v>
      </c>
      <c r="B12" s="70" t="s">
        <v>76</v>
      </c>
      <c r="C12" s="55">
        <v>722121.28</v>
      </c>
      <c r="D12" s="55">
        <v>722121.28</v>
      </c>
      <c r="E12" s="55">
        <v>705921.28</v>
      </c>
      <c r="F12" s="55">
        <v>16200</v>
      </c>
      <c r="G12" s="55"/>
    </row>
    <row r="13" ht="18" customHeight="1">
      <c r="A13" s="54" t="s">
        <v>77</v>
      </c>
      <c r="B13" s="71" t="s">
        <v>78</v>
      </c>
      <c r="C13" s="55">
        <v>16200</v>
      </c>
      <c r="D13" s="55">
        <v>16200</v>
      </c>
      <c r="E13" s="55"/>
      <c r="F13" s="55">
        <v>16200</v>
      </c>
      <c r="G13" s="55"/>
    </row>
    <row r="14" ht="18" customHeight="1">
      <c r="A14" s="54" t="s">
        <v>79</v>
      </c>
      <c r="B14" s="71" t="s">
        <v>80</v>
      </c>
      <c r="C14" s="55">
        <v>705921.28</v>
      </c>
      <c r="D14" s="55">
        <v>705921.28</v>
      </c>
      <c r="E14" s="55">
        <v>705921.28</v>
      </c>
      <c r="F14" s="55"/>
      <c r="G14" s="55"/>
    </row>
    <row r="15" ht="18" customHeight="1">
      <c r="A15" s="54" t="s">
        <v>81</v>
      </c>
      <c r="B15" s="70" t="s">
        <v>82</v>
      </c>
      <c r="C15" s="55">
        <v>1574000</v>
      </c>
      <c r="D15" s="55"/>
      <c r="E15" s="55"/>
      <c r="F15" s="55"/>
      <c r="G15" s="55">
        <v>1574000</v>
      </c>
    </row>
    <row r="16" ht="18" customHeight="1">
      <c r="A16" s="54" t="s">
        <v>83</v>
      </c>
      <c r="B16" s="71" t="s">
        <v>84</v>
      </c>
      <c r="C16" s="55">
        <v>1574000</v>
      </c>
      <c r="D16" s="55"/>
      <c r="E16" s="55"/>
      <c r="F16" s="55"/>
      <c r="G16" s="55">
        <v>1574000</v>
      </c>
    </row>
    <row r="17" ht="18" customHeight="1">
      <c r="A17" s="54" t="s">
        <v>87</v>
      </c>
      <c r="B17" s="70" t="s">
        <v>88</v>
      </c>
      <c r="C17" s="55">
        <v>6995.94</v>
      </c>
      <c r="D17" s="55">
        <v>6995.94</v>
      </c>
      <c r="E17" s="55">
        <v>6995.94</v>
      </c>
      <c r="F17" s="55"/>
      <c r="G17" s="55"/>
    </row>
    <row r="18" ht="18" customHeight="1">
      <c r="A18" s="54" t="s">
        <v>89</v>
      </c>
      <c r="B18" s="71" t="s">
        <v>88</v>
      </c>
      <c r="C18" s="55">
        <v>6995.94</v>
      </c>
      <c r="D18" s="55">
        <v>6995.94</v>
      </c>
      <c r="E18" s="55">
        <v>6995.94</v>
      </c>
      <c r="F18" s="55"/>
      <c r="G18" s="55"/>
    </row>
    <row r="19" ht="18" customHeight="1">
      <c r="A19" s="54" t="s">
        <v>90</v>
      </c>
      <c r="B19" s="54" t="s">
        <v>91</v>
      </c>
      <c r="C19" s="55">
        <v>868673.6</v>
      </c>
      <c r="D19" s="55">
        <v>868673.6</v>
      </c>
      <c r="E19" s="55">
        <v>868673.6</v>
      </c>
      <c r="F19" s="55"/>
      <c r="G19" s="55"/>
    </row>
    <row r="20" ht="18" customHeight="1">
      <c r="A20" s="54" t="s">
        <v>92</v>
      </c>
      <c r="B20" s="70" t="s">
        <v>93</v>
      </c>
      <c r="C20" s="55">
        <v>868673.6</v>
      </c>
      <c r="D20" s="55">
        <v>868673.6</v>
      </c>
      <c r="E20" s="55">
        <v>868673.6</v>
      </c>
      <c r="F20" s="55"/>
      <c r="G20" s="55"/>
    </row>
    <row r="21" ht="18" customHeight="1">
      <c r="A21" s="54" t="s">
        <v>94</v>
      </c>
      <c r="B21" s="71" t="s">
        <v>95</v>
      </c>
      <c r="C21" s="55">
        <v>476496.86</v>
      </c>
      <c r="D21" s="55">
        <v>476496.86</v>
      </c>
      <c r="E21" s="55">
        <v>476496.86</v>
      </c>
      <c r="F21" s="55"/>
      <c r="G21" s="55"/>
    </row>
    <row r="22" ht="18" customHeight="1">
      <c r="A22" s="54" t="s">
        <v>96</v>
      </c>
      <c r="B22" s="71" t="s">
        <v>97</v>
      </c>
      <c r="C22" s="55">
        <v>367216.74</v>
      </c>
      <c r="D22" s="55">
        <v>367216.74</v>
      </c>
      <c r="E22" s="55">
        <v>367216.74</v>
      </c>
      <c r="F22" s="55"/>
      <c r="G22" s="55"/>
    </row>
    <row r="23" ht="18" customHeight="1">
      <c r="A23" s="54" t="s">
        <v>98</v>
      </c>
      <c r="B23" s="71" t="s">
        <v>99</v>
      </c>
      <c r="C23" s="55">
        <v>24960</v>
      </c>
      <c r="D23" s="55">
        <v>24960</v>
      </c>
      <c r="E23" s="55">
        <v>24960</v>
      </c>
      <c r="F23" s="55"/>
      <c r="G23" s="55"/>
    </row>
    <row r="24" ht="18" customHeight="1">
      <c r="A24" s="54" t="s">
        <v>106</v>
      </c>
      <c r="B24" s="54" t="s">
        <v>107</v>
      </c>
      <c r="C24" s="55">
        <v>554127.5</v>
      </c>
      <c r="D24" s="55">
        <v>554127.5</v>
      </c>
      <c r="E24" s="55">
        <v>554127.5</v>
      </c>
      <c r="F24" s="55"/>
      <c r="G24" s="55"/>
    </row>
    <row r="25" ht="18" customHeight="1">
      <c r="A25" s="54" t="s">
        <v>108</v>
      </c>
      <c r="B25" s="70" t="s">
        <v>109</v>
      </c>
      <c r="C25" s="55">
        <v>554127.5</v>
      </c>
      <c r="D25" s="55">
        <v>554127.5</v>
      </c>
      <c r="E25" s="55">
        <v>554127.5</v>
      </c>
      <c r="F25" s="55"/>
      <c r="G25" s="55"/>
    </row>
    <row r="26" ht="18" customHeight="1">
      <c r="A26" s="54" t="s">
        <v>110</v>
      </c>
      <c r="B26" s="71" t="s">
        <v>111</v>
      </c>
      <c r="C26" s="55">
        <v>554127.5</v>
      </c>
      <c r="D26" s="55">
        <v>554127.5</v>
      </c>
      <c r="E26" s="55">
        <v>554127.5</v>
      </c>
      <c r="F26" s="55"/>
      <c r="G26" s="55"/>
    </row>
    <row r="27" ht="18" customHeight="1">
      <c r="A27" s="50" t="s">
        <v>112</v>
      </c>
      <c r="B27" s="93" t="s">
        <v>112</v>
      </c>
      <c r="C27" s="55">
        <v>16264038.43</v>
      </c>
      <c r="D27" s="55">
        <v>8264038.43</v>
      </c>
      <c r="E27" s="55">
        <v>7246148.27</v>
      </c>
      <c r="F27" s="55">
        <v>1017890.16</v>
      </c>
      <c r="G27" s="55">
        <v>8000000</v>
      </c>
    </row>
  </sheetData>
  <mergeCells>
    <mergeCell ref="A2:G2"/>
    <mergeCell ref="A3:E3"/>
    <mergeCell ref="A4:B4"/>
    <mergeCell ref="D4:F4"/>
    <mergeCell ref="A27:B27"/>
    <mergeCell ref="C4:C5"/>
    <mergeCell ref="G4:G5"/>
  </mergeCells>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7DC487-9ECD-2F96-23DA-6DE6A48D6E67}" mc:Ignorable="x14ac xr xr2 xr3">
  <sheetPr>
    <outlinePr summaryRight="0"/>
  </sheetPr>
  <dimension ref="A1:F7"/>
  <sheetViews>
    <sheetView showZeros="0" topLeftCell="A1" workbookViewId="0">
      <selection activeCell="A1" sqref="A1"/>
    </sheetView>
  </sheetViews>
  <sheetFormatPr defaultRowHeight="14.25" defaultColWidth="9.140625" customHeight="1"/>
  <cols>
    <col min="1" max="1" width="27.421875" customWidth="1"/>
    <col min="2" max="2" width="18.7109375" customWidth="1"/>
    <col min="3" max="3" width="17.00390625" customWidth="1"/>
    <col min="4" max="4" width="18.57421875" customWidth="1"/>
    <col min="5" max="5" width="22.00390625" customWidth="1"/>
    <col min="6" max="6" width="19.140625" customWidth="1"/>
  </cols>
  <sheetData>
    <row r="1" ht="12" customHeight="1">
      <c r="A1" s="94"/>
      <c r="B1" s="94"/>
      <c r="C1" s="95"/>
      <c r="F1" s="96" t="s">
        <v>139</v>
      </c>
    </row>
    <row r="2" ht="25.5" customHeight="1">
      <c r="A2" s="97" t="s">
        <v>140</v>
      </c>
      <c r="B2" s="97"/>
      <c r="C2" s="97"/>
      <c r="D2" s="97"/>
      <c r="E2" s="97"/>
      <c r="F2" s="97"/>
    </row>
    <row r="3" ht="15.75" customHeight="1">
      <c r="A3" s="75" t="str">
        <f>"单位名称："&amp;"云南省就业局"</f>
        <v>单位名称：云南省就业局</v>
      </c>
      <c r="B3" s="94"/>
      <c r="C3" s="95"/>
      <c r="F3" s="96" t="s">
        <v>141</v>
      </c>
    </row>
    <row r="4" ht="19.5" customHeight="1">
      <c r="A4" s="63" t="s">
        <v>142</v>
      </c>
      <c r="B4" s="9" t="s">
        <v>143</v>
      </c>
      <c r="C4" s="7" t="s">
        <v>144</v>
      </c>
      <c r="D4" s="88"/>
      <c r="E4" s="8"/>
      <c r="F4" s="9" t="s">
        <v>145</v>
      </c>
    </row>
    <row r="5" ht="19.5" customHeight="1">
      <c r="A5" s="77"/>
      <c r="B5" s="10"/>
      <c r="C5" s="64" t="s">
        <v>38</v>
      </c>
      <c r="D5" s="64" t="s">
        <v>146</v>
      </c>
      <c r="E5" s="64" t="s">
        <v>147</v>
      </c>
      <c r="F5" s="10"/>
    </row>
    <row r="6" ht="18.75" customHeight="1">
      <c r="A6" s="98">
        <v>1</v>
      </c>
      <c r="B6" s="98">
        <v>2</v>
      </c>
      <c r="C6" s="99">
        <v>3</v>
      </c>
      <c r="D6" s="98">
        <v>4</v>
      </c>
      <c r="E6" s="98">
        <v>5</v>
      </c>
      <c r="F6" s="98">
        <v>6</v>
      </c>
    </row>
    <row r="7" ht="18.75" customHeight="1">
      <c r="A7" s="12">
        <v>32300</v>
      </c>
      <c r="B7" s="12"/>
      <c r="C7" s="100"/>
      <c r="D7" s="12"/>
      <c r="E7" s="12"/>
      <c r="F7" s="12">
        <v>32300</v>
      </c>
    </row>
  </sheetData>
  <mergeCells>
    <mergeCell ref="A2:F2"/>
    <mergeCell ref="A3:D3"/>
    <mergeCell ref="C4:E4"/>
    <mergeCell ref="A4:A5"/>
    <mergeCell ref="B4:B5"/>
    <mergeCell ref="F4:F5"/>
  </mergeCells>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E7FF83-6E52-15B6-789E-03A430256A34}" mc:Ignorable="x14ac xr xr2 xr3">
  <sheetPr>
    <outlinePr summaryRight="0"/>
  </sheetPr>
  <dimension ref="A1:W36"/>
  <sheetViews>
    <sheetView showZeros="0" topLeftCell="G10" workbookViewId="0">
      <selection activeCell="T6" sqref="T6:T7"/>
    </sheetView>
  </sheetViews>
  <sheetFormatPr defaultRowHeight="14.25" defaultColWidth="9.140625" customHeight="1"/>
  <cols>
    <col min="1" max="1" width="17.28125" customWidth="1"/>
    <col min="2" max="2" width="20.00390625" customWidth="1"/>
    <col min="3" max="3" width="18.00390625" customWidth="1"/>
    <col min="4" max="4" width="12.00390625" customWidth="1"/>
    <col min="5" max="5" width="16.00390625" customWidth="1"/>
    <col min="6" max="6" width="11.57421875" customWidth="1"/>
    <col min="7" max="7" width="18.8515625" customWidth="1"/>
    <col min="8" max="10" width="15.28125" customWidth="1"/>
    <col min="11" max="11" width="10.7109375" customWidth="1"/>
    <col min="12" max="12" width="15.28125" customWidth="1"/>
    <col min="13" max="13" width="10.7109375" customWidth="1"/>
    <col min="14" max="14" width="9.00390625" customWidth="1"/>
    <col min="15" max="15" width="10.57421875" customWidth="1"/>
    <col min="16" max="16" width="12.28125" customWidth="1"/>
    <col min="17" max="17" width="10.8515625" customWidth="1"/>
    <col min="18" max="18" width="6.57421875" customWidth="1"/>
    <col min="19" max="19" width="8.7109375" customWidth="1"/>
    <col min="20" max="20" width="10.57421875" customWidth="1"/>
    <col min="21" max="21" width="9.7109375" customWidth="1"/>
    <col min="22" max="22" width="11.00390625" customWidth="1"/>
    <col min="23" max="23" width="9.57421875" customWidth="1"/>
  </cols>
  <sheetData>
    <row r="1" ht="13.5" customHeight="1">
      <c r="D1" s="101"/>
      <c r="E1" s="101"/>
      <c r="F1" s="101"/>
      <c r="G1" s="101"/>
      <c r="U1" s="83"/>
      <c r="W1" s="58" t="s">
        <v>148</v>
      </c>
    </row>
    <row r="2" ht="27.75" customHeight="1">
      <c r="A2" s="30" t="s">
        <v>149</v>
      </c>
      <c r="B2" s="30"/>
      <c r="C2" s="30"/>
      <c r="D2" s="30"/>
      <c r="E2" s="30"/>
      <c r="F2" s="30"/>
      <c r="G2" s="30"/>
      <c r="H2" s="30"/>
      <c r="I2" s="30"/>
      <c r="J2" s="30"/>
      <c r="K2" s="30"/>
      <c r="L2" s="30"/>
      <c r="M2" s="30"/>
      <c r="N2" s="30"/>
      <c r="O2" s="30"/>
      <c r="P2" s="30"/>
      <c r="Q2" s="30"/>
      <c r="R2" s="30"/>
      <c r="S2" s="30"/>
      <c r="T2" s="30"/>
      <c r="U2" s="30"/>
      <c r="V2" s="30"/>
      <c r="W2" s="30"/>
    </row>
    <row r="3" ht="13.5" customHeight="1">
      <c r="A3" s="75" t="str">
        <f>"单位名称："&amp;"云南省就业局"</f>
        <v>单位名称：云南省就业局</v>
      </c>
      <c r="B3" s="102"/>
      <c r="C3" s="102"/>
      <c r="D3" s="102"/>
      <c r="E3" s="102"/>
      <c r="F3" s="102"/>
      <c r="G3" s="102"/>
      <c r="H3" s="32"/>
      <c r="I3" s="32"/>
      <c r="J3" s="32"/>
      <c r="K3" s="32"/>
      <c r="L3" s="32"/>
      <c r="M3" s="32"/>
      <c r="N3" s="32"/>
      <c r="O3" s="32"/>
      <c r="P3" s="32"/>
      <c r="Q3" s="32"/>
      <c r="U3" s="83"/>
      <c r="W3" s="62" t="s">
        <v>141</v>
      </c>
    </row>
    <row r="4" ht="21.75" customHeight="1">
      <c r="A4" s="103" t="s">
        <v>150</v>
      </c>
      <c r="B4" s="103" t="s">
        <v>151</v>
      </c>
      <c r="C4" s="103" t="s">
        <v>152</v>
      </c>
      <c r="D4" s="63" t="s">
        <v>153</v>
      </c>
      <c r="E4" s="63" t="s">
        <v>154</v>
      </c>
      <c r="F4" s="63" t="s">
        <v>155</v>
      </c>
      <c r="G4" s="63" t="s">
        <v>156</v>
      </c>
      <c r="H4" s="64" t="s">
        <v>157</v>
      </c>
      <c r="I4" s="64"/>
      <c r="J4" s="64"/>
      <c r="K4" s="64"/>
      <c r="L4" s="104"/>
      <c r="M4" s="104"/>
      <c r="N4" s="104"/>
      <c r="O4" s="104"/>
      <c r="P4" s="104"/>
      <c r="Q4" s="105"/>
      <c r="R4" s="64"/>
      <c r="S4" s="64"/>
      <c r="T4" s="64"/>
      <c r="U4" s="64"/>
      <c r="V4" s="64"/>
      <c r="W4" s="64"/>
    </row>
    <row r="5" ht="21.75" customHeight="1">
      <c r="A5" s="106"/>
      <c r="B5" s="106"/>
      <c r="C5" s="106"/>
      <c r="D5" s="107"/>
      <c r="E5" s="107"/>
      <c r="F5" s="107"/>
      <c r="G5" s="107"/>
      <c r="H5" s="64" t="s">
        <v>36</v>
      </c>
      <c r="I5" s="105" t="s">
        <v>39</v>
      </c>
      <c r="J5" s="105"/>
      <c r="K5" s="105"/>
      <c r="L5" s="104"/>
      <c r="M5" s="104"/>
      <c r="N5" s="104" t="s">
        <v>158</v>
      </c>
      <c r="O5" s="104"/>
      <c r="P5" s="104"/>
      <c r="Q5" s="105" t="s">
        <v>42</v>
      </c>
      <c r="R5" s="64" t="s">
        <v>57</v>
      </c>
      <c r="S5" s="105"/>
      <c r="T5" s="105"/>
      <c r="U5" s="105"/>
      <c r="V5" s="105"/>
      <c r="W5" s="105"/>
    </row>
    <row r="6" ht="15" customHeight="1">
      <c r="A6" s="108"/>
      <c r="B6" s="108"/>
      <c r="C6" s="108"/>
      <c r="D6" s="77"/>
      <c r="E6" s="77"/>
      <c r="F6" s="77"/>
      <c r="G6" s="77"/>
      <c r="H6" s="64"/>
      <c r="I6" s="105" t="s">
        <v>159</v>
      </c>
      <c r="J6" s="105" t="s">
        <v>160</v>
      </c>
      <c r="K6" s="105" t="s">
        <v>161</v>
      </c>
      <c r="L6" s="109" t="s">
        <v>162</v>
      </c>
      <c r="M6" s="109" t="s">
        <v>163</v>
      </c>
      <c r="N6" s="109" t="s">
        <v>39</v>
      </c>
      <c r="O6" s="109" t="s">
        <v>40</v>
      </c>
      <c r="P6" s="109" t="s">
        <v>41</v>
      </c>
      <c r="Q6" s="105"/>
      <c r="R6" s="105" t="s">
        <v>38</v>
      </c>
      <c r="S6" s="105" t="s">
        <v>49</v>
      </c>
      <c r="T6" s="105" t="s">
        <v>164</v>
      </c>
      <c r="U6" s="105" t="s">
        <v>45</v>
      </c>
      <c r="V6" s="105" t="s">
        <v>46</v>
      </c>
      <c r="W6" s="105" t="s">
        <v>47</v>
      </c>
    </row>
    <row r="7" ht="27.75" customHeight="1">
      <c r="A7" s="108"/>
      <c r="B7" s="108"/>
      <c r="C7" s="108"/>
      <c r="D7" s="77"/>
      <c r="E7" s="77"/>
      <c r="F7" s="77"/>
      <c r="G7" s="77"/>
      <c r="H7" s="64"/>
      <c r="I7" s="105"/>
      <c r="J7" s="105"/>
      <c r="K7" s="105"/>
      <c r="L7" s="109"/>
      <c r="M7" s="109"/>
      <c r="N7" s="109"/>
      <c r="O7" s="109"/>
      <c r="P7" s="109"/>
      <c r="Q7" s="105"/>
      <c r="R7" s="105"/>
      <c r="S7" s="105"/>
      <c r="T7" s="105"/>
      <c r="U7" s="105"/>
      <c r="V7" s="105"/>
      <c r="W7" s="105"/>
    </row>
    <row r="8" ht="15" customHeight="1">
      <c r="A8" s="110">
        <v>1</v>
      </c>
      <c r="B8" s="110">
        <v>2</v>
      </c>
      <c r="C8" s="110">
        <v>3</v>
      </c>
      <c r="D8" s="110">
        <v>4</v>
      </c>
      <c r="E8" s="110">
        <v>5</v>
      </c>
      <c r="F8" s="110">
        <v>6</v>
      </c>
      <c r="G8" s="110">
        <v>7</v>
      </c>
      <c r="H8" s="110">
        <v>8</v>
      </c>
      <c r="I8" s="110">
        <v>9</v>
      </c>
      <c r="J8" s="110">
        <v>10</v>
      </c>
      <c r="K8" s="110">
        <v>11</v>
      </c>
      <c r="L8" s="110">
        <v>12</v>
      </c>
      <c r="M8" s="110">
        <v>13</v>
      </c>
      <c r="N8" s="110">
        <v>14</v>
      </c>
      <c r="O8" s="110">
        <v>15</v>
      </c>
      <c r="P8" s="110">
        <v>16</v>
      </c>
      <c r="Q8" s="110">
        <v>17</v>
      </c>
      <c r="R8" s="110">
        <v>18</v>
      </c>
      <c r="S8" s="110">
        <v>19</v>
      </c>
      <c r="T8" s="110">
        <v>20</v>
      </c>
      <c r="U8" s="110">
        <v>21</v>
      </c>
      <c r="V8" s="110">
        <v>22</v>
      </c>
      <c r="W8" s="110">
        <v>23</v>
      </c>
    </row>
    <row r="9" ht="18.75" customHeight="1">
      <c r="A9" s="13" t="s">
        <v>51</v>
      </c>
      <c r="B9" s="111"/>
      <c r="C9" s="13"/>
      <c r="D9" s="13"/>
      <c r="E9" s="13"/>
      <c r="F9" s="13"/>
      <c r="G9" s="13"/>
      <c r="H9" s="55">
        <v>8264038.43</v>
      </c>
      <c r="I9" s="55">
        <v>8264038.43</v>
      </c>
      <c r="J9" s="55">
        <v>2007153.13</v>
      </c>
      <c r="K9" s="55"/>
      <c r="L9" s="55">
        <v>6256885.3</v>
      </c>
      <c r="M9" s="55"/>
      <c r="N9" s="55"/>
      <c r="O9" s="55"/>
      <c r="P9" s="55"/>
      <c r="Q9" s="55"/>
      <c r="R9" s="55"/>
      <c r="S9" s="55"/>
      <c r="T9" s="55"/>
      <c r="U9" s="55"/>
      <c r="V9" s="55"/>
      <c r="W9" s="55"/>
    </row>
    <row r="10" ht="31.5" customHeight="1">
      <c r="A10" s="112" t="s">
        <v>51</v>
      </c>
      <c r="B10" s="111" t="s">
        <v>165</v>
      </c>
      <c r="C10" s="13" t="s">
        <v>166</v>
      </c>
      <c r="D10" s="13" t="s">
        <v>69</v>
      </c>
      <c r="E10" s="13" t="s">
        <v>70</v>
      </c>
      <c r="F10" s="13" t="s">
        <v>167</v>
      </c>
      <c r="G10" s="13" t="s">
        <v>168</v>
      </c>
      <c r="H10" s="55">
        <v>1526754.6</v>
      </c>
      <c r="I10" s="55">
        <v>1526754.6</v>
      </c>
      <c r="J10" s="55">
        <v>381688.65</v>
      </c>
      <c r="K10" s="55"/>
      <c r="L10" s="55">
        <v>1145065.95</v>
      </c>
      <c r="M10" s="55"/>
      <c r="N10" s="55"/>
      <c r="O10" s="55"/>
      <c r="P10" s="55"/>
      <c r="Q10" s="55"/>
      <c r="R10" s="55"/>
      <c r="S10" s="55"/>
      <c r="T10" s="55"/>
      <c r="U10" s="55"/>
      <c r="V10" s="55"/>
      <c r="W10" s="55"/>
    </row>
    <row r="11" ht="31.5" customHeight="1">
      <c r="A11" s="112" t="s">
        <v>51</v>
      </c>
      <c r="B11" s="111" t="s">
        <v>165</v>
      </c>
      <c r="C11" s="13" t="s">
        <v>166</v>
      </c>
      <c r="D11" s="13" t="s">
        <v>69</v>
      </c>
      <c r="E11" s="13" t="s">
        <v>70</v>
      </c>
      <c r="F11" s="13" t="s">
        <v>169</v>
      </c>
      <c r="G11" s="13" t="s">
        <v>170</v>
      </c>
      <c r="H11" s="55">
        <v>2074564.8</v>
      </c>
      <c r="I11" s="55">
        <v>2074564.8</v>
      </c>
      <c r="J11" s="55">
        <v>518641.2</v>
      </c>
      <c r="K11" s="55"/>
      <c r="L11" s="55">
        <v>1555923.6</v>
      </c>
      <c r="M11" s="55"/>
      <c r="N11" s="55"/>
      <c r="O11" s="55"/>
      <c r="P11" s="55"/>
      <c r="Q11" s="55"/>
      <c r="R11" s="55"/>
      <c r="S11" s="55"/>
      <c r="T11" s="55"/>
      <c r="U11" s="55"/>
      <c r="V11" s="55"/>
      <c r="W11" s="55"/>
    </row>
    <row r="12" ht="31.5" customHeight="1">
      <c r="A12" s="112" t="s">
        <v>51</v>
      </c>
      <c r="B12" s="111" t="s">
        <v>165</v>
      </c>
      <c r="C12" s="13" t="s">
        <v>166</v>
      </c>
      <c r="D12" s="13" t="s">
        <v>69</v>
      </c>
      <c r="E12" s="13" t="s">
        <v>70</v>
      </c>
      <c r="F12" s="13" t="s">
        <v>171</v>
      </c>
      <c r="G12" s="13" t="s">
        <v>172</v>
      </c>
      <c r="H12" s="55">
        <v>138479.55</v>
      </c>
      <c r="I12" s="55">
        <v>138479.55</v>
      </c>
      <c r="J12" s="55">
        <v>34619.89</v>
      </c>
      <c r="K12" s="55"/>
      <c r="L12" s="55">
        <v>103859.66</v>
      </c>
      <c r="M12" s="55"/>
      <c r="N12" s="55"/>
      <c r="O12" s="55"/>
      <c r="P12" s="55"/>
      <c r="Q12" s="55"/>
      <c r="R12" s="55"/>
      <c r="S12" s="55"/>
      <c r="T12" s="55"/>
      <c r="U12" s="55"/>
      <c r="V12" s="55"/>
      <c r="W12" s="55"/>
    </row>
    <row r="13" ht="31.5" customHeight="1">
      <c r="A13" s="112" t="s">
        <v>51</v>
      </c>
      <c r="B13" s="111" t="s">
        <v>173</v>
      </c>
      <c r="C13" s="13" t="s">
        <v>174</v>
      </c>
      <c r="D13" s="13" t="s">
        <v>69</v>
      </c>
      <c r="E13" s="13" t="s">
        <v>70</v>
      </c>
      <c r="F13" s="13" t="s">
        <v>167</v>
      </c>
      <c r="G13" s="13" t="s">
        <v>168</v>
      </c>
      <c r="H13" s="55">
        <v>147996</v>
      </c>
      <c r="I13" s="55">
        <v>147996</v>
      </c>
      <c r="J13" s="55">
        <v>36999</v>
      </c>
      <c r="K13" s="55"/>
      <c r="L13" s="55">
        <v>110997</v>
      </c>
      <c r="M13" s="55"/>
      <c r="N13" s="55"/>
      <c r="O13" s="55"/>
      <c r="P13" s="55"/>
      <c r="Q13" s="55"/>
      <c r="R13" s="55"/>
      <c r="S13" s="55"/>
      <c r="T13" s="55"/>
      <c r="U13" s="55"/>
      <c r="V13" s="55"/>
      <c r="W13" s="55"/>
    </row>
    <row r="14" ht="31.5" customHeight="1">
      <c r="A14" s="112" t="s">
        <v>51</v>
      </c>
      <c r="B14" s="111" t="s">
        <v>173</v>
      </c>
      <c r="C14" s="13" t="s">
        <v>174</v>
      </c>
      <c r="D14" s="13" t="s">
        <v>69</v>
      </c>
      <c r="E14" s="13" t="s">
        <v>70</v>
      </c>
      <c r="F14" s="13" t="s">
        <v>171</v>
      </c>
      <c r="G14" s="13" t="s">
        <v>172</v>
      </c>
      <c r="H14" s="55">
        <v>12333</v>
      </c>
      <c r="I14" s="55">
        <v>12333</v>
      </c>
      <c r="J14" s="55">
        <v>3083.25</v>
      </c>
      <c r="K14" s="55"/>
      <c r="L14" s="55">
        <v>9249.75</v>
      </c>
      <c r="M14" s="55"/>
      <c r="N14" s="55"/>
      <c r="O14" s="55"/>
      <c r="P14" s="55"/>
      <c r="Q14" s="55"/>
      <c r="R14" s="55"/>
      <c r="S14" s="55"/>
      <c r="T14" s="55"/>
      <c r="U14" s="55"/>
      <c r="V14" s="55"/>
      <c r="W14" s="55"/>
    </row>
    <row r="15" ht="31.5" customHeight="1">
      <c r="A15" s="112" t="s">
        <v>51</v>
      </c>
      <c r="B15" s="111" t="s">
        <v>173</v>
      </c>
      <c r="C15" s="13" t="s">
        <v>174</v>
      </c>
      <c r="D15" s="13" t="s">
        <v>69</v>
      </c>
      <c r="E15" s="13" t="s">
        <v>70</v>
      </c>
      <c r="F15" s="13" t="s">
        <v>175</v>
      </c>
      <c r="G15" s="13" t="s">
        <v>176</v>
      </c>
      <c r="H15" s="55">
        <v>300960</v>
      </c>
      <c r="I15" s="55">
        <v>300960</v>
      </c>
      <c r="J15" s="55">
        <v>75240</v>
      </c>
      <c r="K15" s="55"/>
      <c r="L15" s="55">
        <v>225720</v>
      </c>
      <c r="M15" s="55"/>
      <c r="N15" s="55"/>
      <c r="O15" s="55"/>
      <c r="P15" s="55"/>
      <c r="Q15" s="55"/>
      <c r="R15" s="55"/>
      <c r="S15" s="55"/>
      <c r="T15" s="55"/>
      <c r="U15" s="55"/>
      <c r="V15" s="55"/>
      <c r="W15" s="55"/>
    </row>
    <row r="16" ht="31.5" customHeight="1">
      <c r="A16" s="112" t="s">
        <v>51</v>
      </c>
      <c r="B16" s="111" t="s">
        <v>177</v>
      </c>
      <c r="C16" s="13" t="s">
        <v>178</v>
      </c>
      <c r="D16" s="13" t="s">
        <v>79</v>
      </c>
      <c r="E16" s="13" t="s">
        <v>80</v>
      </c>
      <c r="F16" s="13" t="s">
        <v>179</v>
      </c>
      <c r="G16" s="13" t="s">
        <v>180</v>
      </c>
      <c r="H16" s="55">
        <v>705921.28</v>
      </c>
      <c r="I16" s="55">
        <v>705921.28</v>
      </c>
      <c r="J16" s="55">
        <v>176480.32</v>
      </c>
      <c r="K16" s="55"/>
      <c r="L16" s="55">
        <v>529440.96</v>
      </c>
      <c r="M16" s="55"/>
      <c r="N16" s="55"/>
      <c r="O16" s="55"/>
      <c r="P16" s="55"/>
      <c r="Q16" s="55"/>
      <c r="R16" s="55"/>
      <c r="S16" s="55"/>
      <c r="T16" s="55"/>
      <c r="U16" s="55"/>
      <c r="V16" s="55"/>
      <c r="W16" s="55"/>
    </row>
    <row r="17" ht="31.5" customHeight="1">
      <c r="A17" s="112" t="s">
        <v>51</v>
      </c>
      <c r="B17" s="111" t="s">
        <v>177</v>
      </c>
      <c r="C17" s="13" t="s">
        <v>178</v>
      </c>
      <c r="D17" s="13" t="s">
        <v>89</v>
      </c>
      <c r="E17" s="13" t="s">
        <v>88</v>
      </c>
      <c r="F17" s="13" t="s">
        <v>181</v>
      </c>
      <c r="G17" s="13" t="s">
        <v>182</v>
      </c>
      <c r="H17" s="55">
        <v>6995.94</v>
      </c>
      <c r="I17" s="55">
        <v>6995.94</v>
      </c>
      <c r="J17" s="55">
        <v>1748.99</v>
      </c>
      <c r="K17" s="55"/>
      <c r="L17" s="55">
        <v>5246.95</v>
      </c>
      <c r="M17" s="55"/>
      <c r="N17" s="55"/>
      <c r="O17" s="55"/>
      <c r="P17" s="55"/>
      <c r="Q17" s="55"/>
      <c r="R17" s="55"/>
      <c r="S17" s="55"/>
      <c r="T17" s="55"/>
      <c r="U17" s="55"/>
      <c r="V17" s="55"/>
      <c r="W17" s="55"/>
    </row>
    <row r="18" ht="31.5" customHeight="1">
      <c r="A18" s="112" t="s">
        <v>51</v>
      </c>
      <c r="B18" s="111" t="s">
        <v>177</v>
      </c>
      <c r="C18" s="13" t="s">
        <v>178</v>
      </c>
      <c r="D18" s="13" t="s">
        <v>94</v>
      </c>
      <c r="E18" s="13" t="s">
        <v>95</v>
      </c>
      <c r="F18" s="13" t="s">
        <v>183</v>
      </c>
      <c r="G18" s="13" t="s">
        <v>184</v>
      </c>
      <c r="H18" s="55">
        <v>476496.86</v>
      </c>
      <c r="I18" s="55">
        <v>476496.86</v>
      </c>
      <c r="J18" s="55">
        <v>119124.22</v>
      </c>
      <c r="K18" s="55"/>
      <c r="L18" s="55">
        <v>357372.64</v>
      </c>
      <c r="M18" s="55"/>
      <c r="N18" s="55"/>
      <c r="O18" s="55"/>
      <c r="P18" s="55"/>
      <c r="Q18" s="55"/>
      <c r="R18" s="55"/>
      <c r="S18" s="55"/>
      <c r="T18" s="55"/>
      <c r="U18" s="55"/>
      <c r="V18" s="55"/>
      <c r="W18" s="55"/>
    </row>
    <row r="19" ht="31.5" customHeight="1">
      <c r="A19" s="112" t="s">
        <v>51</v>
      </c>
      <c r="B19" s="111" t="s">
        <v>177</v>
      </c>
      <c r="C19" s="13" t="s">
        <v>178</v>
      </c>
      <c r="D19" s="13" t="s">
        <v>96</v>
      </c>
      <c r="E19" s="13" t="s">
        <v>97</v>
      </c>
      <c r="F19" s="13" t="s">
        <v>185</v>
      </c>
      <c r="G19" s="13" t="s">
        <v>186</v>
      </c>
      <c r="H19" s="55">
        <v>367216.74</v>
      </c>
      <c r="I19" s="55">
        <v>367216.74</v>
      </c>
      <c r="J19" s="55">
        <v>91804.19</v>
      </c>
      <c r="K19" s="55"/>
      <c r="L19" s="55">
        <v>275412.55</v>
      </c>
      <c r="M19" s="55"/>
      <c r="N19" s="55"/>
      <c r="O19" s="55"/>
      <c r="P19" s="55"/>
      <c r="Q19" s="55"/>
      <c r="R19" s="55"/>
      <c r="S19" s="55"/>
      <c r="T19" s="55"/>
      <c r="U19" s="55"/>
      <c r="V19" s="55"/>
      <c r="W19" s="55"/>
    </row>
    <row r="20" ht="31.5" customHeight="1">
      <c r="A20" s="112" t="s">
        <v>51</v>
      </c>
      <c r="B20" s="111" t="s">
        <v>177</v>
      </c>
      <c r="C20" s="13" t="s">
        <v>178</v>
      </c>
      <c r="D20" s="13" t="s">
        <v>98</v>
      </c>
      <c r="E20" s="13" t="s">
        <v>99</v>
      </c>
      <c r="F20" s="13" t="s">
        <v>181</v>
      </c>
      <c r="G20" s="13" t="s">
        <v>182</v>
      </c>
      <c r="H20" s="55">
        <v>24960</v>
      </c>
      <c r="I20" s="55">
        <v>24960</v>
      </c>
      <c r="J20" s="55">
        <v>24960</v>
      </c>
      <c r="K20" s="55"/>
      <c r="L20" s="55"/>
      <c r="M20" s="55"/>
      <c r="N20" s="55"/>
      <c r="O20" s="55"/>
      <c r="P20" s="55"/>
      <c r="Q20" s="55"/>
      <c r="R20" s="55"/>
      <c r="S20" s="55"/>
      <c r="T20" s="55"/>
      <c r="U20" s="55"/>
      <c r="V20" s="55"/>
      <c r="W20" s="55"/>
    </row>
    <row r="21" ht="31.5" customHeight="1">
      <c r="A21" s="112" t="s">
        <v>51</v>
      </c>
      <c r="B21" s="111" t="s">
        <v>187</v>
      </c>
      <c r="C21" s="13" t="s">
        <v>111</v>
      </c>
      <c r="D21" s="13" t="s">
        <v>110</v>
      </c>
      <c r="E21" s="13" t="s">
        <v>111</v>
      </c>
      <c r="F21" s="13" t="s">
        <v>188</v>
      </c>
      <c r="G21" s="13" t="s">
        <v>111</v>
      </c>
      <c r="H21" s="55">
        <v>554127.5</v>
      </c>
      <c r="I21" s="55">
        <v>554127.5</v>
      </c>
      <c r="J21" s="55">
        <v>138531.88</v>
      </c>
      <c r="K21" s="55"/>
      <c r="L21" s="55">
        <v>415595.62</v>
      </c>
      <c r="M21" s="55"/>
      <c r="N21" s="55"/>
      <c r="O21" s="55"/>
      <c r="P21" s="55"/>
      <c r="Q21" s="55"/>
      <c r="R21" s="55"/>
      <c r="S21" s="55"/>
      <c r="T21" s="55"/>
      <c r="U21" s="55"/>
      <c r="V21" s="55"/>
      <c r="W21" s="55"/>
    </row>
    <row r="22" ht="31.5" customHeight="1">
      <c r="A22" s="112" t="s">
        <v>51</v>
      </c>
      <c r="B22" s="111" t="s">
        <v>189</v>
      </c>
      <c r="C22" s="13" t="s">
        <v>145</v>
      </c>
      <c r="D22" s="13" t="s">
        <v>69</v>
      </c>
      <c r="E22" s="13" t="s">
        <v>70</v>
      </c>
      <c r="F22" s="13" t="s">
        <v>190</v>
      </c>
      <c r="G22" s="13" t="s">
        <v>145</v>
      </c>
      <c r="H22" s="55">
        <v>32300</v>
      </c>
      <c r="I22" s="55">
        <v>32300</v>
      </c>
      <c r="J22" s="55">
        <v>8075</v>
      </c>
      <c r="K22" s="55"/>
      <c r="L22" s="55">
        <v>24225</v>
      </c>
      <c r="M22" s="55"/>
      <c r="N22" s="55"/>
      <c r="O22" s="55"/>
      <c r="P22" s="55"/>
      <c r="Q22" s="55"/>
      <c r="R22" s="55"/>
      <c r="S22" s="55"/>
      <c r="T22" s="55"/>
      <c r="U22" s="55"/>
      <c r="V22" s="55"/>
      <c r="W22" s="55"/>
    </row>
    <row r="23" ht="31.5" customHeight="1">
      <c r="A23" s="112" t="s">
        <v>51</v>
      </c>
      <c r="B23" s="111" t="s">
        <v>191</v>
      </c>
      <c r="C23" s="13" t="s">
        <v>192</v>
      </c>
      <c r="D23" s="13" t="s">
        <v>69</v>
      </c>
      <c r="E23" s="13" t="s">
        <v>70</v>
      </c>
      <c r="F23" s="13" t="s">
        <v>193</v>
      </c>
      <c r="G23" s="13" t="s">
        <v>194</v>
      </c>
      <c r="H23" s="55">
        <v>366660</v>
      </c>
      <c r="I23" s="55">
        <v>366660</v>
      </c>
      <c r="J23" s="55">
        <v>91665</v>
      </c>
      <c r="K23" s="55"/>
      <c r="L23" s="55">
        <v>274995</v>
      </c>
      <c r="M23" s="55"/>
      <c r="N23" s="55"/>
      <c r="O23" s="55"/>
      <c r="P23" s="55"/>
      <c r="Q23" s="55"/>
      <c r="R23" s="55"/>
      <c r="S23" s="55"/>
      <c r="T23" s="55"/>
      <c r="U23" s="55"/>
      <c r="V23" s="55"/>
      <c r="W23" s="55"/>
    </row>
    <row r="24" ht="31.5" customHeight="1">
      <c r="A24" s="112" t="s">
        <v>51</v>
      </c>
      <c r="B24" s="111" t="s">
        <v>195</v>
      </c>
      <c r="C24" s="13" t="s">
        <v>196</v>
      </c>
      <c r="D24" s="13" t="s">
        <v>69</v>
      </c>
      <c r="E24" s="13" t="s">
        <v>70</v>
      </c>
      <c r="F24" s="13" t="s">
        <v>197</v>
      </c>
      <c r="G24" s="13" t="s">
        <v>196</v>
      </c>
      <c r="H24" s="55">
        <v>97566.56</v>
      </c>
      <c r="I24" s="55">
        <v>97566.56</v>
      </c>
      <c r="J24" s="55">
        <v>24391.64</v>
      </c>
      <c r="K24" s="55"/>
      <c r="L24" s="55">
        <v>73174.92</v>
      </c>
      <c r="M24" s="55"/>
      <c r="N24" s="55"/>
      <c r="O24" s="55"/>
      <c r="P24" s="55"/>
      <c r="Q24" s="55"/>
      <c r="R24" s="55"/>
      <c r="S24" s="55"/>
      <c r="T24" s="55"/>
      <c r="U24" s="55"/>
      <c r="V24" s="55"/>
      <c r="W24" s="55"/>
    </row>
    <row r="25" ht="31.5" customHeight="1">
      <c r="A25" s="112" t="s">
        <v>51</v>
      </c>
      <c r="B25" s="111" t="s">
        <v>198</v>
      </c>
      <c r="C25" s="13" t="s">
        <v>199</v>
      </c>
      <c r="D25" s="13" t="s">
        <v>69</v>
      </c>
      <c r="E25" s="13" t="s">
        <v>70</v>
      </c>
      <c r="F25" s="13" t="s">
        <v>200</v>
      </c>
      <c r="G25" s="13" t="s">
        <v>201</v>
      </c>
      <c r="H25" s="55">
        <v>246306</v>
      </c>
      <c r="I25" s="55">
        <v>246306</v>
      </c>
      <c r="J25" s="55"/>
      <c r="K25" s="55"/>
      <c r="L25" s="55">
        <v>246306</v>
      </c>
      <c r="M25" s="55"/>
      <c r="N25" s="55"/>
      <c r="O25" s="55"/>
      <c r="P25" s="55"/>
      <c r="Q25" s="55"/>
      <c r="R25" s="55"/>
      <c r="S25" s="55"/>
      <c r="T25" s="55"/>
      <c r="U25" s="55"/>
      <c r="V25" s="55"/>
      <c r="W25" s="55"/>
    </row>
    <row r="26" ht="31.5" customHeight="1">
      <c r="A26" s="112" t="s">
        <v>51</v>
      </c>
      <c r="B26" s="111" t="s">
        <v>198</v>
      </c>
      <c r="C26" s="13" t="s">
        <v>199</v>
      </c>
      <c r="D26" s="13" t="s">
        <v>69</v>
      </c>
      <c r="E26" s="13" t="s">
        <v>70</v>
      </c>
      <c r="F26" s="13" t="s">
        <v>202</v>
      </c>
      <c r="G26" s="13" t="s">
        <v>203</v>
      </c>
      <c r="H26" s="55">
        <v>3991.11</v>
      </c>
      <c r="I26" s="55">
        <v>3991.11</v>
      </c>
      <c r="J26" s="55">
        <v>997.78</v>
      </c>
      <c r="K26" s="55"/>
      <c r="L26" s="55">
        <v>2993.33</v>
      </c>
      <c r="M26" s="55"/>
      <c r="N26" s="55"/>
      <c r="O26" s="55"/>
      <c r="P26" s="55"/>
      <c r="Q26" s="55"/>
      <c r="R26" s="55"/>
      <c r="S26" s="55"/>
      <c r="T26" s="55"/>
      <c r="U26" s="55"/>
      <c r="V26" s="55"/>
      <c r="W26" s="55"/>
    </row>
    <row r="27" ht="31.5" customHeight="1">
      <c r="A27" s="112" t="s">
        <v>51</v>
      </c>
      <c r="B27" s="111" t="s">
        <v>198</v>
      </c>
      <c r="C27" s="13" t="s">
        <v>199</v>
      </c>
      <c r="D27" s="13" t="s">
        <v>69</v>
      </c>
      <c r="E27" s="13" t="s">
        <v>70</v>
      </c>
      <c r="F27" s="13" t="s">
        <v>204</v>
      </c>
      <c r="G27" s="13" t="s">
        <v>205</v>
      </c>
      <c r="H27" s="55">
        <v>20000</v>
      </c>
      <c r="I27" s="55">
        <v>20000</v>
      </c>
      <c r="J27" s="55"/>
      <c r="K27" s="55"/>
      <c r="L27" s="55">
        <v>20000</v>
      </c>
      <c r="M27" s="55"/>
      <c r="N27" s="55"/>
      <c r="O27" s="55"/>
      <c r="P27" s="55"/>
      <c r="Q27" s="55"/>
      <c r="R27" s="55"/>
      <c r="S27" s="55"/>
      <c r="T27" s="55"/>
      <c r="U27" s="55"/>
      <c r="V27" s="55"/>
      <c r="W27" s="55"/>
    </row>
    <row r="28" ht="31.5" customHeight="1">
      <c r="A28" s="112" t="s">
        <v>51</v>
      </c>
      <c r="B28" s="111" t="s">
        <v>198</v>
      </c>
      <c r="C28" s="13" t="s">
        <v>199</v>
      </c>
      <c r="D28" s="13" t="s">
        <v>69</v>
      </c>
      <c r="E28" s="13" t="s">
        <v>70</v>
      </c>
      <c r="F28" s="13" t="s">
        <v>206</v>
      </c>
      <c r="G28" s="13" t="s">
        <v>207</v>
      </c>
      <c r="H28" s="55">
        <v>13535.93</v>
      </c>
      <c r="I28" s="55">
        <v>13535.93</v>
      </c>
      <c r="J28" s="55">
        <v>3383.98</v>
      </c>
      <c r="K28" s="55"/>
      <c r="L28" s="55">
        <v>10151.95</v>
      </c>
      <c r="M28" s="55"/>
      <c r="N28" s="55"/>
      <c r="O28" s="55"/>
      <c r="P28" s="55"/>
      <c r="Q28" s="55"/>
      <c r="R28" s="55"/>
      <c r="S28" s="55"/>
      <c r="T28" s="55"/>
      <c r="U28" s="55"/>
      <c r="V28" s="55"/>
      <c r="W28" s="55"/>
    </row>
    <row r="29" ht="31.5" customHeight="1">
      <c r="A29" s="112" t="s">
        <v>51</v>
      </c>
      <c r="B29" s="111" t="s">
        <v>198</v>
      </c>
      <c r="C29" s="13" t="s">
        <v>199</v>
      </c>
      <c r="D29" s="13" t="s">
        <v>69</v>
      </c>
      <c r="E29" s="13" t="s">
        <v>70</v>
      </c>
      <c r="F29" s="13" t="s">
        <v>208</v>
      </c>
      <c r="G29" s="13" t="s">
        <v>209</v>
      </c>
      <c r="H29" s="55">
        <v>36094</v>
      </c>
      <c r="I29" s="55">
        <v>36094</v>
      </c>
      <c r="J29" s="55">
        <v>9023.5</v>
      </c>
      <c r="K29" s="55"/>
      <c r="L29" s="55">
        <v>27070.5</v>
      </c>
      <c r="M29" s="55"/>
      <c r="N29" s="55"/>
      <c r="O29" s="55"/>
      <c r="P29" s="55"/>
      <c r="Q29" s="55"/>
      <c r="R29" s="55"/>
      <c r="S29" s="55"/>
      <c r="T29" s="55"/>
      <c r="U29" s="55"/>
      <c r="V29" s="55"/>
      <c r="W29" s="55"/>
    </row>
    <row r="30" ht="31.5" customHeight="1">
      <c r="A30" s="112" t="s">
        <v>51</v>
      </c>
      <c r="B30" s="111" t="s">
        <v>198</v>
      </c>
      <c r="C30" s="13" t="s">
        <v>199</v>
      </c>
      <c r="D30" s="13" t="s">
        <v>69</v>
      </c>
      <c r="E30" s="13" t="s">
        <v>70</v>
      </c>
      <c r="F30" s="13" t="s">
        <v>210</v>
      </c>
      <c r="G30" s="13" t="s">
        <v>211</v>
      </c>
      <c r="H30" s="55">
        <v>97566.56</v>
      </c>
      <c r="I30" s="55">
        <v>97566.56</v>
      </c>
      <c r="J30" s="55">
        <v>24391.64</v>
      </c>
      <c r="K30" s="55"/>
      <c r="L30" s="55">
        <v>73174.92</v>
      </c>
      <c r="M30" s="55"/>
      <c r="N30" s="55"/>
      <c r="O30" s="55"/>
      <c r="P30" s="55"/>
      <c r="Q30" s="55"/>
      <c r="R30" s="55"/>
      <c r="S30" s="55"/>
      <c r="T30" s="55"/>
      <c r="U30" s="55"/>
      <c r="V30" s="55"/>
      <c r="W30" s="55"/>
    </row>
    <row r="31" ht="31.5" customHeight="1">
      <c r="A31" s="112" t="s">
        <v>51</v>
      </c>
      <c r="B31" s="111" t="s">
        <v>198</v>
      </c>
      <c r="C31" s="13" t="s">
        <v>199</v>
      </c>
      <c r="D31" s="13" t="s">
        <v>69</v>
      </c>
      <c r="E31" s="13" t="s">
        <v>70</v>
      </c>
      <c r="F31" s="13" t="s">
        <v>193</v>
      </c>
      <c r="G31" s="13" t="s">
        <v>194</v>
      </c>
      <c r="H31" s="55">
        <v>34920</v>
      </c>
      <c r="I31" s="55">
        <v>34920</v>
      </c>
      <c r="J31" s="55">
        <v>8730</v>
      </c>
      <c r="K31" s="55"/>
      <c r="L31" s="55">
        <v>26190</v>
      </c>
      <c r="M31" s="55"/>
      <c r="N31" s="55"/>
      <c r="O31" s="55"/>
      <c r="P31" s="55"/>
      <c r="Q31" s="55"/>
      <c r="R31" s="55"/>
      <c r="S31" s="55"/>
      <c r="T31" s="55"/>
      <c r="U31" s="55"/>
      <c r="V31" s="55"/>
      <c r="W31" s="55"/>
    </row>
    <row r="32" ht="31.5" customHeight="1">
      <c r="A32" s="112" t="s">
        <v>51</v>
      </c>
      <c r="B32" s="111" t="s">
        <v>198</v>
      </c>
      <c r="C32" s="13" t="s">
        <v>199</v>
      </c>
      <c r="D32" s="13" t="s">
        <v>69</v>
      </c>
      <c r="E32" s="13" t="s">
        <v>70</v>
      </c>
      <c r="F32" s="13" t="s">
        <v>212</v>
      </c>
      <c r="G32" s="13" t="s">
        <v>213</v>
      </c>
      <c r="H32" s="55">
        <v>8750</v>
      </c>
      <c r="I32" s="55">
        <v>8750</v>
      </c>
      <c r="J32" s="55">
        <v>2187.5</v>
      </c>
      <c r="K32" s="55"/>
      <c r="L32" s="55">
        <v>6562.5</v>
      </c>
      <c r="M32" s="55"/>
      <c r="N32" s="55"/>
      <c r="O32" s="55"/>
      <c r="P32" s="55"/>
      <c r="Q32" s="55"/>
      <c r="R32" s="55"/>
      <c r="S32" s="55"/>
      <c r="T32" s="55"/>
      <c r="U32" s="55"/>
      <c r="V32" s="55"/>
      <c r="W32" s="55"/>
    </row>
    <row r="33" ht="31.5" customHeight="1">
      <c r="A33" s="112" t="s">
        <v>51</v>
      </c>
      <c r="B33" s="111" t="s">
        <v>198</v>
      </c>
      <c r="C33" s="13" t="s">
        <v>199</v>
      </c>
      <c r="D33" s="13" t="s">
        <v>69</v>
      </c>
      <c r="E33" s="13" t="s">
        <v>70</v>
      </c>
      <c r="F33" s="13" t="s">
        <v>214</v>
      </c>
      <c r="G33" s="13" t="s">
        <v>215</v>
      </c>
      <c r="H33" s="55">
        <v>44000</v>
      </c>
      <c r="I33" s="55">
        <v>44000</v>
      </c>
      <c r="J33" s="55"/>
      <c r="K33" s="55"/>
      <c r="L33" s="55">
        <v>44000</v>
      </c>
      <c r="M33" s="55"/>
      <c r="N33" s="55"/>
      <c r="O33" s="55"/>
      <c r="P33" s="55"/>
      <c r="Q33" s="55"/>
      <c r="R33" s="55"/>
      <c r="S33" s="55"/>
      <c r="T33" s="55"/>
      <c r="U33" s="55"/>
      <c r="V33" s="55"/>
      <c r="W33" s="55"/>
    </row>
    <row r="34" ht="31.5" customHeight="1">
      <c r="A34" s="112" t="s">
        <v>51</v>
      </c>
      <c r="B34" s="111" t="s">
        <v>198</v>
      </c>
      <c r="C34" s="13" t="s">
        <v>199</v>
      </c>
      <c r="D34" s="13" t="s">
        <v>77</v>
      </c>
      <c r="E34" s="13" t="s">
        <v>78</v>
      </c>
      <c r="F34" s="13" t="s">
        <v>212</v>
      </c>
      <c r="G34" s="13" t="s">
        <v>213</v>
      </c>
      <c r="H34" s="55">
        <v>16200</v>
      </c>
      <c r="I34" s="55">
        <v>16200</v>
      </c>
      <c r="J34" s="55">
        <v>4050</v>
      </c>
      <c r="K34" s="55"/>
      <c r="L34" s="55">
        <v>12150</v>
      </c>
      <c r="M34" s="55"/>
      <c r="N34" s="55"/>
      <c r="O34" s="55"/>
      <c r="P34" s="55"/>
      <c r="Q34" s="55"/>
      <c r="R34" s="55"/>
      <c r="S34" s="55"/>
      <c r="T34" s="55"/>
      <c r="U34" s="55"/>
      <c r="V34" s="55"/>
      <c r="W34" s="55"/>
    </row>
    <row r="35" ht="31.5" customHeight="1">
      <c r="A35" s="112" t="s">
        <v>51</v>
      </c>
      <c r="B35" s="111" t="s">
        <v>216</v>
      </c>
      <c r="C35" s="13" t="s">
        <v>217</v>
      </c>
      <c r="D35" s="13" t="s">
        <v>69</v>
      </c>
      <c r="E35" s="13" t="s">
        <v>70</v>
      </c>
      <c r="F35" s="13" t="s">
        <v>171</v>
      </c>
      <c r="G35" s="13" t="s">
        <v>172</v>
      </c>
      <c r="H35" s="55">
        <v>909342</v>
      </c>
      <c r="I35" s="55">
        <v>909342</v>
      </c>
      <c r="J35" s="55">
        <v>227335.5</v>
      </c>
      <c r="K35" s="55"/>
      <c r="L35" s="55">
        <v>682006.5</v>
      </c>
      <c r="M35" s="55"/>
      <c r="N35" s="55"/>
      <c r="O35" s="55"/>
      <c r="P35" s="55"/>
      <c r="Q35" s="55"/>
      <c r="R35" s="55"/>
      <c r="S35" s="55"/>
      <c r="T35" s="55"/>
      <c r="U35" s="55"/>
      <c r="V35" s="55"/>
      <c r="W35" s="55"/>
    </row>
    <row r="36" ht="18.75" customHeight="1">
      <c r="A36" s="113" t="s">
        <v>112</v>
      </c>
      <c r="B36" s="114"/>
      <c r="C36" s="114"/>
      <c r="D36" s="114"/>
      <c r="E36" s="114"/>
      <c r="F36" s="114"/>
      <c r="G36" s="115"/>
      <c r="H36" s="55">
        <v>8264038.43</v>
      </c>
      <c r="I36" s="55">
        <v>8264038.43</v>
      </c>
      <c r="J36" s="55">
        <v>2007153.13</v>
      </c>
      <c r="K36" s="55"/>
      <c r="L36" s="55">
        <v>6256885.3</v>
      </c>
      <c r="M36" s="55"/>
      <c r="N36" s="55"/>
      <c r="O36" s="55"/>
      <c r="P36" s="55"/>
      <c r="Q36" s="55"/>
      <c r="R36" s="55"/>
      <c r="S36" s="55"/>
      <c r="T36" s="55"/>
      <c r="U36" s="55"/>
      <c r="V36" s="55"/>
      <c r="W36" s="55"/>
    </row>
  </sheetData>
  <mergeCells>
    <mergeCell ref="A2:W2"/>
    <mergeCell ref="A3:G3"/>
    <mergeCell ref="H4:W4"/>
    <mergeCell ref="I5:M5"/>
    <mergeCell ref="N5:P5"/>
    <mergeCell ref="R5:W5"/>
    <mergeCell ref="A36:G36"/>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058455-A231-473B-14E2-ADE1B5836431}" mc:Ignorable="x14ac xr xr2 xr3">
  <sheetPr>
    <outlinePr summaryRight="0"/>
  </sheetPr>
  <dimension ref="A1:W25"/>
  <sheetViews>
    <sheetView showZeros="0" topLeftCell="D4" workbookViewId="0">
      <selection activeCell="F12" sqref="F12"/>
    </sheetView>
  </sheetViews>
  <sheetFormatPr defaultRowHeight="14.25" defaultColWidth="9.140625" customHeight="1"/>
  <cols>
    <col min="2" max="2" width="21.00390625" customWidth="1"/>
    <col min="3" max="3" width="31.28125" customWidth="1"/>
    <col min="4" max="4" width="11.421875" customWidth="1"/>
    <col min="5" max="5" width="9.00390625" customWidth="1"/>
    <col min="6" max="6" width="14.140625" customWidth="1"/>
    <col min="7" max="7" width="9.7109375" customWidth="1"/>
    <col min="8" max="8" width="12.28125" customWidth="1"/>
    <col min="9" max="9" width="11.8515625" customWidth="1"/>
    <col min="10" max="10" width="11.421875" customWidth="1"/>
    <col min="11" max="11" width="10.7109375" customWidth="1"/>
    <col min="12" max="12" width="9.8515625" customWidth="1"/>
    <col min="14" max="14" width="11.7109375" customWidth="1"/>
    <col min="15" max="15" width="8.421875" customWidth="1"/>
    <col min="16" max="16" width="9.7109375" customWidth="1"/>
    <col min="17" max="17" width="9.57421875" customWidth="1"/>
    <col min="18" max="18" width="7.140625" customWidth="1"/>
    <col min="19" max="19" width="8.140625" customWidth="1"/>
    <col min="20" max="20" width="8.57421875" customWidth="1"/>
    <col min="22" max="22" width="9.28125" customWidth="1"/>
    <col min="23" max="23" width="5.00390625" customWidth="1"/>
  </cols>
  <sheetData>
    <row r="1" ht="13.5" customHeight="1">
      <c r="E1" s="101"/>
      <c r="F1" s="101"/>
      <c r="G1" s="101"/>
      <c r="H1" s="101"/>
      <c r="U1" s="83"/>
      <c r="W1" s="58" t="s">
        <v>218</v>
      </c>
    </row>
    <row r="2" ht="27.75" customHeight="1">
      <c r="A2" s="30" t="s">
        <v>219</v>
      </c>
      <c r="B2" s="30"/>
      <c r="C2" s="30"/>
      <c r="D2" s="30"/>
      <c r="E2" s="30"/>
      <c r="F2" s="30"/>
      <c r="G2" s="30"/>
      <c r="H2" s="30"/>
      <c r="I2" s="30"/>
      <c r="J2" s="30"/>
      <c r="K2" s="30"/>
      <c r="L2" s="30"/>
      <c r="M2" s="30"/>
      <c r="N2" s="30"/>
      <c r="O2" s="30"/>
      <c r="P2" s="30"/>
      <c r="Q2" s="30"/>
      <c r="R2" s="30"/>
      <c r="S2" s="30"/>
      <c r="T2" s="30"/>
      <c r="U2" s="30"/>
      <c r="V2" s="30"/>
      <c r="W2" s="30"/>
    </row>
    <row r="3" ht="13.5" customHeight="1">
      <c r="A3" s="75" t="str">
        <f t="shared" si="0" ref="A3:B3">"单位名称："&amp;"云南省就业局"</f>
        <v>单位名称：云南省就业局</v>
      </c>
      <c r="B3" s="116" t="str">
        <f t="shared" si="0"/>
        <v>单位名称：云南省就业局</v>
      </c>
      <c r="C3" s="116"/>
      <c r="D3" s="116"/>
      <c r="E3" s="116"/>
      <c r="F3" s="116"/>
      <c r="G3" s="116"/>
      <c r="H3" s="116"/>
      <c r="I3" s="116"/>
      <c r="J3" s="32"/>
      <c r="K3" s="32"/>
      <c r="L3" s="32"/>
      <c r="M3" s="32"/>
      <c r="N3" s="32"/>
      <c r="O3" s="32"/>
      <c r="P3" s="32"/>
      <c r="Q3" s="32"/>
      <c r="U3" s="83"/>
      <c r="W3" s="62" t="s">
        <v>141</v>
      </c>
    </row>
    <row r="4" ht="21.75" customHeight="1">
      <c r="A4" s="103" t="s">
        <v>220</v>
      </c>
      <c r="B4" s="103" t="s">
        <v>151</v>
      </c>
      <c r="C4" s="103" t="s">
        <v>152</v>
      </c>
      <c r="D4" s="103" t="s">
        <v>221</v>
      </c>
      <c r="E4" s="63" t="s">
        <v>153</v>
      </c>
      <c r="F4" s="63" t="s">
        <v>154</v>
      </c>
      <c r="G4" s="63" t="s">
        <v>155</v>
      </c>
      <c r="H4" s="63" t="s">
        <v>156</v>
      </c>
      <c r="I4" s="64" t="s">
        <v>36</v>
      </c>
      <c r="J4" s="64" t="s">
        <v>222</v>
      </c>
      <c r="K4" s="64"/>
      <c r="L4" s="64"/>
      <c r="M4" s="64"/>
      <c r="N4" s="104" t="s">
        <v>158</v>
      </c>
      <c r="O4" s="104"/>
      <c r="P4" s="104"/>
      <c r="Q4" s="63" t="s">
        <v>42</v>
      </c>
      <c r="R4" s="7" t="s">
        <v>57</v>
      </c>
      <c r="S4" s="88"/>
      <c r="T4" s="88"/>
      <c r="U4" s="88"/>
      <c r="V4" s="88"/>
      <c r="W4" s="8"/>
    </row>
    <row r="5" ht="21.75" customHeight="1">
      <c r="A5" s="106"/>
      <c r="B5" s="106"/>
      <c r="C5" s="106"/>
      <c r="D5" s="106"/>
      <c r="E5" s="107"/>
      <c r="F5" s="107"/>
      <c r="G5" s="107"/>
      <c r="H5" s="107"/>
      <c r="I5" s="64"/>
      <c r="J5" s="105" t="s">
        <v>39</v>
      </c>
      <c r="K5" s="105"/>
      <c r="L5" s="105" t="s">
        <v>40</v>
      </c>
      <c r="M5" s="105" t="s">
        <v>41</v>
      </c>
      <c r="N5" s="117" t="s">
        <v>39</v>
      </c>
      <c r="O5" s="117" t="s">
        <v>40</v>
      </c>
      <c r="P5" s="117" t="s">
        <v>41</v>
      </c>
      <c r="Q5" s="107"/>
      <c r="R5" s="63" t="s">
        <v>38</v>
      </c>
      <c r="S5" s="63" t="s">
        <v>49</v>
      </c>
      <c r="T5" s="63" t="s">
        <v>164</v>
      </c>
      <c r="U5" s="63" t="s">
        <v>45</v>
      </c>
      <c r="V5" s="63" t="s">
        <v>46</v>
      </c>
      <c r="W5" s="63" t="s">
        <v>47</v>
      </c>
    </row>
    <row r="6" ht="40.5" customHeight="1">
      <c r="A6" s="108"/>
      <c r="B6" s="108"/>
      <c r="C6" s="108"/>
      <c r="D6" s="108"/>
      <c r="E6" s="77"/>
      <c r="F6" s="77"/>
      <c r="G6" s="77"/>
      <c r="H6" s="77"/>
      <c r="I6" s="64"/>
      <c r="J6" s="105" t="s">
        <v>38</v>
      </c>
      <c r="K6" s="105" t="s">
        <v>223</v>
      </c>
      <c r="L6" s="105"/>
      <c r="M6" s="105"/>
      <c r="N6" s="77"/>
      <c r="O6" s="77"/>
      <c r="P6" s="77"/>
      <c r="Q6" s="77"/>
      <c r="R6" s="77"/>
      <c r="S6" s="77"/>
      <c r="T6" s="77"/>
      <c r="U6" s="10"/>
      <c r="V6" s="77"/>
      <c r="W6" s="77"/>
    </row>
    <row r="7" ht="15" customHeight="1">
      <c r="A7" s="51">
        <v>1</v>
      </c>
      <c r="B7" s="51">
        <v>2</v>
      </c>
      <c r="C7" s="51">
        <v>3</v>
      </c>
      <c r="D7" s="51">
        <v>4</v>
      </c>
      <c r="E7" s="51">
        <v>5</v>
      </c>
      <c r="F7" s="51">
        <v>6</v>
      </c>
      <c r="G7" s="51">
        <v>7</v>
      </c>
      <c r="H7" s="51">
        <v>8</v>
      </c>
      <c r="I7" s="51">
        <v>9</v>
      </c>
      <c r="J7" s="51">
        <v>10</v>
      </c>
      <c r="K7" s="51">
        <v>11</v>
      </c>
      <c r="L7" s="51">
        <v>12</v>
      </c>
      <c r="M7" s="51">
        <v>13</v>
      </c>
      <c r="N7" s="51">
        <v>14</v>
      </c>
      <c r="O7" s="51">
        <v>15</v>
      </c>
      <c r="P7" s="51">
        <v>16</v>
      </c>
      <c r="Q7" s="51">
        <v>17</v>
      </c>
      <c r="R7" s="51">
        <v>18</v>
      </c>
      <c r="S7" s="51">
        <v>19</v>
      </c>
      <c r="T7" s="51">
        <v>20</v>
      </c>
      <c r="U7" s="51">
        <v>21</v>
      </c>
      <c r="V7" s="51">
        <v>22</v>
      </c>
      <c r="W7" s="51">
        <v>23</v>
      </c>
    </row>
    <row r="8" ht="33" customHeight="1">
      <c r="A8" s="13"/>
      <c r="B8" s="111"/>
      <c r="C8" s="13" t="s">
        <v>224</v>
      </c>
      <c r="D8" s="13"/>
      <c r="E8" s="13"/>
      <c r="F8" s="13"/>
      <c r="G8" s="13"/>
      <c r="H8" s="13"/>
      <c r="I8" s="118">
        <v>7770320</v>
      </c>
      <c r="J8" s="118"/>
      <c r="K8" s="118"/>
      <c r="L8" s="118"/>
      <c r="M8" s="118"/>
      <c r="N8" s="118">
        <v>7770320</v>
      </c>
      <c r="O8" s="118"/>
      <c r="P8" s="118"/>
      <c r="Q8" s="118"/>
      <c r="R8" s="118"/>
      <c r="S8" s="118"/>
      <c r="T8" s="118"/>
      <c r="U8" s="14"/>
      <c r="V8" s="118"/>
      <c r="W8" s="118"/>
    </row>
    <row r="9" ht="33" customHeight="1">
      <c r="A9" s="13" t="s">
        <v>225</v>
      </c>
      <c r="B9" s="111" t="s">
        <v>226</v>
      </c>
      <c r="C9" s="13" t="s">
        <v>224</v>
      </c>
      <c r="D9" s="13" t="s">
        <v>51</v>
      </c>
      <c r="E9" s="13" t="s">
        <v>85</v>
      </c>
      <c r="F9" s="13" t="s">
        <v>86</v>
      </c>
      <c r="G9" s="13" t="s">
        <v>206</v>
      </c>
      <c r="H9" s="13" t="s">
        <v>207</v>
      </c>
      <c r="I9" s="118">
        <v>7770320</v>
      </c>
      <c r="J9" s="118"/>
      <c r="K9" s="118"/>
      <c r="L9" s="118"/>
      <c r="M9" s="118"/>
      <c r="N9" s="118">
        <v>7770320</v>
      </c>
      <c r="O9" s="118"/>
      <c r="P9" s="118"/>
      <c r="Q9" s="118"/>
      <c r="R9" s="118"/>
      <c r="S9" s="118"/>
      <c r="T9" s="118"/>
      <c r="U9" s="14"/>
      <c r="V9" s="118"/>
      <c r="W9" s="118"/>
    </row>
    <row r="10" ht="33" customHeight="1">
      <c r="A10" s="13"/>
      <c r="B10" s="13"/>
      <c r="C10" s="13" t="s">
        <v>227</v>
      </c>
      <c r="D10" s="13"/>
      <c r="E10" s="13"/>
      <c r="F10" s="13"/>
      <c r="G10" s="13"/>
      <c r="H10" s="13"/>
      <c r="I10" s="118">
        <v>270900</v>
      </c>
      <c r="J10" s="118"/>
      <c r="K10" s="118"/>
      <c r="L10" s="118"/>
      <c r="M10" s="118"/>
      <c r="N10" s="118">
        <v>270900</v>
      </c>
      <c r="O10" s="118"/>
      <c r="P10" s="118"/>
      <c r="Q10" s="118"/>
      <c r="R10" s="118"/>
      <c r="S10" s="118"/>
      <c r="T10" s="118"/>
      <c r="U10" s="14"/>
      <c r="V10" s="118"/>
      <c r="W10" s="118"/>
    </row>
    <row r="11" ht="33" customHeight="1">
      <c r="A11" s="13" t="s">
        <v>228</v>
      </c>
      <c r="B11" s="111" t="s">
        <v>229</v>
      </c>
      <c r="C11" s="13" t="s">
        <v>227</v>
      </c>
      <c r="D11" s="13" t="s">
        <v>51</v>
      </c>
      <c r="E11" s="13" t="s">
        <v>104</v>
      </c>
      <c r="F11" s="13" t="s">
        <v>105</v>
      </c>
      <c r="G11" s="13" t="s">
        <v>212</v>
      </c>
      <c r="H11" s="13" t="s">
        <v>213</v>
      </c>
      <c r="I11" s="118">
        <v>270900</v>
      </c>
      <c r="J11" s="118"/>
      <c r="K11" s="118"/>
      <c r="L11" s="118"/>
      <c r="M11" s="118"/>
      <c r="N11" s="118">
        <v>270900</v>
      </c>
      <c r="O11" s="118"/>
      <c r="P11" s="118"/>
      <c r="Q11" s="118"/>
      <c r="R11" s="118"/>
      <c r="S11" s="118"/>
      <c r="T11" s="118"/>
      <c r="U11" s="14"/>
      <c r="V11" s="118"/>
      <c r="W11" s="118"/>
    </row>
    <row r="12" ht="33" customHeight="1">
      <c r="A12" s="13"/>
      <c r="B12" s="13"/>
      <c r="C12" s="13" t="s">
        <v>230</v>
      </c>
      <c r="D12" s="13"/>
      <c r="E12" s="13"/>
      <c r="F12" s="13"/>
      <c r="G12" s="13"/>
      <c r="H12" s="13"/>
      <c r="I12" s="118">
        <v>8752735.58</v>
      </c>
      <c r="J12" s="118">
        <v>8000000</v>
      </c>
      <c r="K12" s="118">
        <v>8000000</v>
      </c>
      <c r="L12" s="118"/>
      <c r="M12" s="118"/>
      <c r="N12" s="118">
        <v>752735.58</v>
      </c>
      <c r="O12" s="118"/>
      <c r="P12" s="118"/>
      <c r="Q12" s="118"/>
      <c r="R12" s="118"/>
      <c r="S12" s="118"/>
      <c r="T12" s="118"/>
      <c r="U12" s="14"/>
      <c r="V12" s="118"/>
      <c r="W12" s="118"/>
    </row>
    <row r="13" ht="33" customHeight="1">
      <c r="A13" s="13" t="s">
        <v>225</v>
      </c>
      <c r="B13" s="111" t="s">
        <v>231</v>
      </c>
      <c r="C13" s="13" t="s">
        <v>230</v>
      </c>
      <c r="D13" s="13" t="s">
        <v>51</v>
      </c>
      <c r="E13" s="13" t="s">
        <v>71</v>
      </c>
      <c r="F13" s="13" t="s">
        <v>72</v>
      </c>
      <c r="G13" s="13" t="s">
        <v>232</v>
      </c>
      <c r="H13" s="13" t="s">
        <v>233</v>
      </c>
      <c r="I13" s="118">
        <v>194560</v>
      </c>
      <c r="J13" s="118">
        <v>194560</v>
      </c>
      <c r="K13" s="118">
        <v>194560</v>
      </c>
      <c r="L13" s="118"/>
      <c r="M13" s="118"/>
      <c r="N13" s="118"/>
      <c r="O13" s="118"/>
      <c r="P13" s="118"/>
      <c r="Q13" s="118"/>
      <c r="R13" s="118"/>
      <c r="S13" s="118"/>
      <c r="T13" s="118"/>
      <c r="U13" s="14"/>
      <c r="V13" s="118"/>
      <c r="W13" s="118"/>
    </row>
    <row r="14" ht="33" customHeight="1">
      <c r="A14" s="13" t="s">
        <v>225</v>
      </c>
      <c r="B14" s="111" t="s">
        <v>231</v>
      </c>
      <c r="C14" s="13" t="s">
        <v>230</v>
      </c>
      <c r="D14" s="13" t="s">
        <v>51</v>
      </c>
      <c r="E14" s="13" t="s">
        <v>71</v>
      </c>
      <c r="F14" s="13" t="s">
        <v>72</v>
      </c>
      <c r="G14" s="13" t="s">
        <v>234</v>
      </c>
      <c r="H14" s="13" t="s">
        <v>235</v>
      </c>
      <c r="I14" s="118">
        <v>81600</v>
      </c>
      <c r="J14" s="118">
        <v>81600</v>
      </c>
      <c r="K14" s="118">
        <v>81600</v>
      </c>
      <c r="L14" s="118"/>
      <c r="M14" s="118"/>
      <c r="N14" s="118"/>
      <c r="O14" s="118"/>
      <c r="P14" s="118"/>
      <c r="Q14" s="118"/>
      <c r="R14" s="118"/>
      <c r="S14" s="118"/>
      <c r="T14" s="118"/>
      <c r="U14" s="14"/>
      <c r="V14" s="118"/>
      <c r="W14" s="118"/>
    </row>
    <row r="15" ht="33" customHeight="1">
      <c r="A15" s="13" t="s">
        <v>225</v>
      </c>
      <c r="B15" s="111" t="s">
        <v>231</v>
      </c>
      <c r="C15" s="13" t="s">
        <v>230</v>
      </c>
      <c r="D15" s="13" t="s">
        <v>51</v>
      </c>
      <c r="E15" s="13" t="s">
        <v>71</v>
      </c>
      <c r="F15" s="13" t="s">
        <v>72</v>
      </c>
      <c r="G15" s="13" t="s">
        <v>208</v>
      </c>
      <c r="H15" s="13" t="s">
        <v>209</v>
      </c>
      <c r="I15" s="118">
        <v>10000</v>
      </c>
      <c r="J15" s="118">
        <v>10000</v>
      </c>
      <c r="K15" s="118">
        <v>10000</v>
      </c>
      <c r="L15" s="118"/>
      <c r="M15" s="118"/>
      <c r="N15" s="118"/>
      <c r="O15" s="118"/>
      <c r="P15" s="118"/>
      <c r="Q15" s="118"/>
      <c r="R15" s="118"/>
      <c r="S15" s="118"/>
      <c r="T15" s="118"/>
      <c r="U15" s="14"/>
      <c r="V15" s="118"/>
      <c r="W15" s="118"/>
    </row>
    <row r="16" ht="33" customHeight="1">
      <c r="A16" s="13" t="s">
        <v>225</v>
      </c>
      <c r="B16" s="111" t="s">
        <v>231</v>
      </c>
      <c r="C16" s="13" t="s">
        <v>230</v>
      </c>
      <c r="D16" s="13" t="s">
        <v>51</v>
      </c>
      <c r="E16" s="13" t="s">
        <v>71</v>
      </c>
      <c r="F16" s="13" t="s">
        <v>72</v>
      </c>
      <c r="G16" s="13" t="s">
        <v>212</v>
      </c>
      <c r="H16" s="13" t="s">
        <v>213</v>
      </c>
      <c r="I16" s="118">
        <v>27340</v>
      </c>
      <c r="J16" s="118">
        <v>27340</v>
      </c>
      <c r="K16" s="118">
        <v>27340</v>
      </c>
      <c r="L16" s="118"/>
      <c r="M16" s="118"/>
      <c r="N16" s="118"/>
      <c r="O16" s="118"/>
      <c r="P16" s="118"/>
      <c r="Q16" s="118"/>
      <c r="R16" s="118"/>
      <c r="S16" s="118"/>
      <c r="T16" s="118"/>
      <c r="U16" s="14"/>
      <c r="V16" s="118"/>
      <c r="W16" s="118"/>
    </row>
    <row r="17" ht="33" customHeight="1">
      <c r="A17" s="13" t="s">
        <v>225</v>
      </c>
      <c r="B17" s="111" t="s">
        <v>231</v>
      </c>
      <c r="C17" s="13" t="s">
        <v>230</v>
      </c>
      <c r="D17" s="13" t="s">
        <v>51</v>
      </c>
      <c r="E17" s="13" t="s">
        <v>73</v>
      </c>
      <c r="F17" s="13" t="s">
        <v>74</v>
      </c>
      <c r="G17" s="13" t="s">
        <v>236</v>
      </c>
      <c r="H17" s="13" t="s">
        <v>237</v>
      </c>
      <c r="I17" s="118">
        <v>171900</v>
      </c>
      <c r="J17" s="118">
        <v>171900</v>
      </c>
      <c r="K17" s="118">
        <v>171900</v>
      </c>
      <c r="L17" s="118"/>
      <c r="M17" s="118"/>
      <c r="N17" s="118"/>
      <c r="O17" s="118"/>
      <c r="P17" s="118"/>
      <c r="Q17" s="118"/>
      <c r="R17" s="118"/>
      <c r="S17" s="118"/>
      <c r="T17" s="118"/>
      <c r="U17" s="14"/>
      <c r="V17" s="118"/>
      <c r="W17" s="118"/>
    </row>
    <row r="18" ht="33" customHeight="1">
      <c r="A18" s="13" t="s">
        <v>225</v>
      </c>
      <c r="B18" s="111" t="s">
        <v>231</v>
      </c>
      <c r="C18" s="13" t="s">
        <v>230</v>
      </c>
      <c r="D18" s="13" t="s">
        <v>51</v>
      </c>
      <c r="E18" s="13" t="s">
        <v>73</v>
      </c>
      <c r="F18" s="13" t="s">
        <v>74</v>
      </c>
      <c r="G18" s="13" t="s">
        <v>208</v>
      </c>
      <c r="H18" s="13" t="s">
        <v>209</v>
      </c>
      <c r="I18" s="118">
        <v>5479260</v>
      </c>
      <c r="J18" s="118">
        <v>5479260</v>
      </c>
      <c r="K18" s="118">
        <v>5479260</v>
      </c>
      <c r="L18" s="118"/>
      <c r="M18" s="118"/>
      <c r="N18" s="118"/>
      <c r="O18" s="118"/>
      <c r="P18" s="118"/>
      <c r="Q18" s="118"/>
      <c r="R18" s="118"/>
      <c r="S18" s="118"/>
      <c r="T18" s="118"/>
      <c r="U18" s="14"/>
      <c r="V18" s="118"/>
      <c r="W18" s="118"/>
    </row>
    <row r="19" ht="33" customHeight="1">
      <c r="A19" s="13" t="s">
        <v>225</v>
      </c>
      <c r="B19" s="111" t="s">
        <v>231</v>
      </c>
      <c r="C19" s="13" t="s">
        <v>230</v>
      </c>
      <c r="D19" s="13" t="s">
        <v>51</v>
      </c>
      <c r="E19" s="13" t="s">
        <v>73</v>
      </c>
      <c r="F19" s="13" t="s">
        <v>74</v>
      </c>
      <c r="G19" s="13" t="s">
        <v>212</v>
      </c>
      <c r="H19" s="13" t="s">
        <v>213</v>
      </c>
      <c r="I19" s="118">
        <v>461340</v>
      </c>
      <c r="J19" s="118">
        <v>461340</v>
      </c>
      <c r="K19" s="118">
        <v>461340</v>
      </c>
      <c r="L19" s="118"/>
      <c r="M19" s="118"/>
      <c r="N19" s="118"/>
      <c r="O19" s="118"/>
      <c r="P19" s="118"/>
      <c r="Q19" s="118"/>
      <c r="R19" s="118"/>
      <c r="S19" s="118"/>
      <c r="T19" s="118"/>
      <c r="U19" s="14"/>
      <c r="V19" s="118"/>
      <c r="W19" s="118"/>
    </row>
    <row r="20" ht="33" customHeight="1">
      <c r="A20" s="13" t="s">
        <v>225</v>
      </c>
      <c r="B20" s="111" t="s">
        <v>231</v>
      </c>
      <c r="C20" s="13" t="s">
        <v>230</v>
      </c>
      <c r="D20" s="13" t="s">
        <v>51</v>
      </c>
      <c r="E20" s="13" t="s">
        <v>83</v>
      </c>
      <c r="F20" s="13" t="s">
        <v>84</v>
      </c>
      <c r="G20" s="13" t="s">
        <v>208</v>
      </c>
      <c r="H20" s="13" t="s">
        <v>209</v>
      </c>
      <c r="I20" s="118">
        <v>1274000</v>
      </c>
      <c r="J20" s="118">
        <v>1274000</v>
      </c>
      <c r="K20" s="118">
        <v>1274000</v>
      </c>
      <c r="L20" s="118"/>
      <c r="M20" s="118"/>
      <c r="N20" s="118"/>
      <c r="O20" s="118"/>
      <c r="P20" s="118"/>
      <c r="Q20" s="118"/>
      <c r="R20" s="118"/>
      <c r="S20" s="118"/>
      <c r="T20" s="118"/>
      <c r="U20" s="14"/>
      <c r="V20" s="118"/>
      <c r="W20" s="118"/>
    </row>
    <row r="21" ht="33" customHeight="1">
      <c r="A21" s="13" t="s">
        <v>225</v>
      </c>
      <c r="B21" s="111" t="s">
        <v>231</v>
      </c>
      <c r="C21" s="13" t="s">
        <v>230</v>
      </c>
      <c r="D21" s="13" t="s">
        <v>51</v>
      </c>
      <c r="E21" s="13" t="s">
        <v>83</v>
      </c>
      <c r="F21" s="13" t="s">
        <v>84</v>
      </c>
      <c r="G21" s="13" t="s">
        <v>212</v>
      </c>
      <c r="H21" s="13" t="s">
        <v>213</v>
      </c>
      <c r="I21" s="118">
        <v>300000</v>
      </c>
      <c r="J21" s="118">
        <v>300000</v>
      </c>
      <c r="K21" s="118">
        <v>300000</v>
      </c>
      <c r="L21" s="118"/>
      <c r="M21" s="118"/>
      <c r="N21" s="118"/>
      <c r="O21" s="118"/>
      <c r="P21" s="118"/>
      <c r="Q21" s="118"/>
      <c r="R21" s="118"/>
      <c r="S21" s="118"/>
      <c r="T21" s="118"/>
      <c r="U21" s="14"/>
      <c r="V21" s="118"/>
      <c r="W21" s="118"/>
    </row>
    <row r="22" ht="33" customHeight="1">
      <c r="A22" s="13" t="s">
        <v>225</v>
      </c>
      <c r="B22" s="111" t="s">
        <v>231</v>
      </c>
      <c r="C22" s="13" t="s">
        <v>230</v>
      </c>
      <c r="D22" s="13" t="s">
        <v>51</v>
      </c>
      <c r="E22" s="13" t="s">
        <v>85</v>
      </c>
      <c r="F22" s="13" t="s">
        <v>86</v>
      </c>
      <c r="G22" s="13" t="s">
        <v>208</v>
      </c>
      <c r="H22" s="13" t="s">
        <v>209</v>
      </c>
      <c r="I22" s="118">
        <v>752735.58</v>
      </c>
      <c r="J22" s="118"/>
      <c r="K22" s="118"/>
      <c r="L22" s="118"/>
      <c r="M22" s="118"/>
      <c r="N22" s="118">
        <v>752735.58</v>
      </c>
      <c r="O22" s="118"/>
      <c r="P22" s="118"/>
      <c r="Q22" s="118"/>
      <c r="R22" s="118"/>
      <c r="S22" s="118"/>
      <c r="T22" s="118"/>
      <c r="U22" s="14"/>
      <c r="V22" s="118"/>
      <c r="W22" s="118"/>
    </row>
    <row r="23" ht="33" customHeight="1">
      <c r="A23" s="13"/>
      <c r="B23" s="13"/>
      <c r="C23" s="13" t="s">
        <v>238</v>
      </c>
      <c r="D23" s="13"/>
      <c r="E23" s="13"/>
      <c r="F23" s="13"/>
      <c r="G23" s="13"/>
      <c r="H23" s="13"/>
      <c r="I23" s="118">
        <v>632100</v>
      </c>
      <c r="J23" s="118"/>
      <c r="K23" s="118"/>
      <c r="L23" s="118"/>
      <c r="M23" s="118"/>
      <c r="N23" s="118">
        <v>632100</v>
      </c>
      <c r="O23" s="118"/>
      <c r="P23" s="118"/>
      <c r="Q23" s="118"/>
      <c r="R23" s="118"/>
      <c r="S23" s="118"/>
      <c r="T23" s="118"/>
      <c r="U23" s="14"/>
      <c r="V23" s="118"/>
      <c r="W23" s="118"/>
    </row>
    <row r="24" ht="33" customHeight="1">
      <c r="A24" s="13" t="s">
        <v>239</v>
      </c>
      <c r="B24" s="111" t="s">
        <v>240</v>
      </c>
      <c r="C24" s="13" t="s">
        <v>238</v>
      </c>
      <c r="D24" s="13" t="s">
        <v>51</v>
      </c>
      <c r="E24" s="13" t="s">
        <v>104</v>
      </c>
      <c r="F24" s="13" t="s">
        <v>105</v>
      </c>
      <c r="G24" s="13" t="s">
        <v>212</v>
      </c>
      <c r="H24" s="13" t="s">
        <v>213</v>
      </c>
      <c r="I24" s="118">
        <v>632100</v>
      </c>
      <c r="J24" s="118"/>
      <c r="K24" s="118"/>
      <c r="L24" s="118"/>
      <c r="M24" s="118"/>
      <c r="N24" s="118">
        <v>632100</v>
      </c>
      <c r="O24" s="118"/>
      <c r="P24" s="118"/>
      <c r="Q24" s="118"/>
      <c r="R24" s="118"/>
      <c r="S24" s="118"/>
      <c r="T24" s="118"/>
      <c r="U24" s="14"/>
      <c r="V24" s="118"/>
      <c r="W24" s="118"/>
    </row>
    <row r="25" ht="18.75" customHeight="1">
      <c r="A25" s="113" t="s">
        <v>112</v>
      </c>
      <c r="B25" s="114"/>
      <c r="C25" s="114"/>
      <c r="D25" s="114"/>
      <c r="E25" s="114"/>
      <c r="F25" s="114"/>
      <c r="G25" s="114"/>
      <c r="H25" s="115"/>
      <c r="I25" s="118">
        <v>17426055.58</v>
      </c>
      <c r="J25" s="118">
        <v>8000000</v>
      </c>
      <c r="K25" s="118">
        <v>8000000</v>
      </c>
      <c r="L25" s="118"/>
      <c r="M25" s="118"/>
      <c r="N25" s="118">
        <v>9426055.58</v>
      </c>
      <c r="O25" s="118"/>
      <c r="P25" s="118"/>
      <c r="Q25" s="118"/>
      <c r="R25" s="118"/>
      <c r="S25" s="118"/>
      <c r="T25" s="118"/>
      <c r="U25" s="14"/>
      <c r="V25" s="118"/>
      <c r="W25" s="118"/>
    </row>
  </sheetData>
  <mergeCells>
    <mergeCell ref="A2:W2"/>
    <mergeCell ref="A3:I3"/>
    <mergeCell ref="J4:M4"/>
    <mergeCell ref="N4:P4"/>
    <mergeCell ref="R4:W4"/>
    <mergeCell ref="J5:K5"/>
    <mergeCell ref="A25:H25"/>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B07A37-8D8A-8C7B-AD71-23332FAB3CC1}" mc:Ignorable="x14ac xr xr2 xr3">
  <sheetPr>
    <outlinePr summaryRight="0"/>
  </sheetPr>
  <dimension ref="A1:J13"/>
  <sheetViews>
    <sheetView showZeros="0" topLeftCell="A4" workbookViewId="0">
      <selection activeCell="E12" sqref="E12"/>
    </sheetView>
  </sheetViews>
  <sheetFormatPr defaultRowHeight="12" defaultColWidth="9.140625" customHeight="1"/>
  <cols>
    <col min="1" max="1" width="19.00390625" customWidth="1"/>
    <col min="2" max="2" width="46.57421875" customWidth="1"/>
    <col min="3" max="3" width="17.140625" customWidth="1"/>
    <col min="4" max="4" width="21.00390625" customWidth="1"/>
    <col min="5" max="5" width="17.57421875" customWidth="1"/>
    <col min="6" max="6" width="9.421875" customWidth="1"/>
    <col min="7" max="7" width="8.28125" customWidth="1"/>
    <col min="8" max="8" width="9.28125" customWidth="1"/>
    <col min="10" max="10" width="18.00390625" customWidth="1"/>
  </cols>
  <sheetData>
    <row r="1" ht="12" customHeight="1">
      <c r="J1" s="119" t="s">
        <v>241</v>
      </c>
    </row>
    <row r="2" ht="28.5" customHeight="1">
      <c r="A2" s="2" t="s">
        <v>242</v>
      </c>
      <c r="B2" s="30"/>
      <c r="C2" s="30"/>
      <c r="D2" s="30"/>
      <c r="E2" s="30"/>
      <c r="F2" s="31"/>
      <c r="G2" s="30"/>
      <c r="H2" s="31"/>
      <c r="I2" s="31"/>
      <c r="J2" s="30"/>
    </row>
    <row r="3" ht="15" customHeight="1">
      <c r="A3" s="75" t="str">
        <f>"单位名称："&amp;"云南省就业局"</f>
        <v>单位名称：云南省就业局</v>
      </c>
    </row>
    <row r="4" ht="14.25" customHeight="1">
      <c r="A4" s="105" t="s">
        <v>243</v>
      </c>
      <c r="B4" s="105" t="s">
        <v>244</v>
      </c>
      <c r="C4" s="105" t="s">
        <v>245</v>
      </c>
      <c r="D4" s="105" t="s">
        <v>246</v>
      </c>
      <c r="E4" s="105" t="s">
        <v>247</v>
      </c>
      <c r="F4" s="69" t="s">
        <v>248</v>
      </c>
      <c r="G4" s="105" t="s">
        <v>249</v>
      </c>
      <c r="H4" s="69" t="s">
        <v>250</v>
      </c>
      <c r="I4" s="69" t="s">
        <v>251</v>
      </c>
      <c r="J4" s="105" t="s">
        <v>252</v>
      </c>
    </row>
    <row r="5" ht="14.25" customHeight="1">
      <c r="A5" s="105">
        <v>1</v>
      </c>
      <c r="B5" s="105">
        <v>2</v>
      </c>
      <c r="C5" s="105">
        <v>3</v>
      </c>
      <c r="D5" s="105">
        <v>4</v>
      </c>
      <c r="E5" s="105">
        <v>5</v>
      </c>
      <c r="F5" s="69">
        <v>6</v>
      </c>
      <c r="G5" s="105">
        <v>7</v>
      </c>
      <c r="H5" s="69">
        <v>8</v>
      </c>
      <c r="I5" s="69">
        <v>9</v>
      </c>
      <c r="J5" s="105">
        <v>10</v>
      </c>
    </row>
    <row r="6" ht="15" customHeight="1">
      <c r="A6" s="120" t="s">
        <v>51</v>
      </c>
      <c r="B6" s="121"/>
      <c r="C6" s="121"/>
      <c r="D6" s="121"/>
      <c r="E6" s="122"/>
      <c r="F6" s="123"/>
      <c r="G6" s="122"/>
      <c r="H6" s="123"/>
      <c r="I6" s="123"/>
      <c r="J6" s="122"/>
    </row>
    <row r="7" ht="69.75" customHeight="1">
      <c r="A7" s="124" t="s">
        <v>230</v>
      </c>
      <c r="B7" s="125" t="s">
        <v>253</v>
      </c>
      <c r="C7" s="125" t="s">
        <v>254</v>
      </c>
      <c r="D7" s="125" t="s">
        <v>255</v>
      </c>
      <c r="E7" s="120" t="s">
        <v>256</v>
      </c>
      <c r="F7" s="125" t="s">
        <v>257</v>
      </c>
      <c r="G7" s="120" t="s">
        <v>136</v>
      </c>
      <c r="H7" s="125" t="s">
        <v>258</v>
      </c>
      <c r="I7" s="125" t="s">
        <v>259</v>
      </c>
      <c r="J7" s="120" t="s">
        <v>260</v>
      </c>
    </row>
    <row r="8" ht="69.75" customHeight="1">
      <c r="A8" s="124" t="s">
        <v>230</v>
      </c>
      <c r="B8" s="125" t="s">
        <v>253</v>
      </c>
      <c r="C8" s="125" t="s">
        <v>254</v>
      </c>
      <c r="D8" s="125" t="s">
        <v>255</v>
      </c>
      <c r="E8" s="120" t="s">
        <v>261</v>
      </c>
      <c r="F8" s="125" t="s">
        <v>257</v>
      </c>
      <c r="G8" s="120" t="s">
        <v>262</v>
      </c>
      <c r="H8" s="125" t="s">
        <v>263</v>
      </c>
      <c r="I8" s="125" t="s">
        <v>259</v>
      </c>
      <c r="J8" s="120" t="s">
        <v>264</v>
      </c>
    </row>
    <row r="9" ht="69.75" customHeight="1">
      <c r="A9" s="124" t="s">
        <v>230</v>
      </c>
      <c r="B9" s="125" t="s">
        <v>253</v>
      </c>
      <c r="C9" s="125" t="s">
        <v>254</v>
      </c>
      <c r="D9" s="125" t="s">
        <v>255</v>
      </c>
      <c r="E9" s="120" t="s">
        <v>265</v>
      </c>
      <c r="F9" s="125" t="s">
        <v>257</v>
      </c>
      <c r="G9" s="120" t="s">
        <v>266</v>
      </c>
      <c r="H9" s="125" t="s">
        <v>258</v>
      </c>
      <c r="I9" s="125" t="s">
        <v>259</v>
      </c>
      <c r="J9" s="120" t="s">
        <v>267</v>
      </c>
    </row>
    <row r="10" ht="69.75" customHeight="1">
      <c r="A10" s="124" t="s">
        <v>230</v>
      </c>
      <c r="B10" s="125" t="s">
        <v>253</v>
      </c>
      <c r="C10" s="125" t="s">
        <v>254</v>
      </c>
      <c r="D10" s="125" t="s">
        <v>255</v>
      </c>
      <c r="E10" s="120" t="s">
        <v>268</v>
      </c>
      <c r="F10" s="125" t="s">
        <v>269</v>
      </c>
      <c r="G10" s="120" t="s">
        <v>270</v>
      </c>
      <c r="H10" s="125" t="s">
        <v>271</v>
      </c>
      <c r="I10" s="125" t="s">
        <v>259</v>
      </c>
      <c r="J10" s="120" t="s">
        <v>272</v>
      </c>
    </row>
    <row r="11" ht="69.75" customHeight="1">
      <c r="A11" s="124" t="s">
        <v>230</v>
      </c>
      <c r="B11" s="125" t="s">
        <v>253</v>
      </c>
      <c r="C11" s="125" t="s">
        <v>273</v>
      </c>
      <c r="D11" s="125" t="s">
        <v>274</v>
      </c>
      <c r="E11" s="120" t="s">
        <v>275</v>
      </c>
      <c r="F11" s="125" t="s">
        <v>257</v>
      </c>
      <c r="G11" s="120" t="s">
        <v>276</v>
      </c>
      <c r="H11" s="125" t="s">
        <v>277</v>
      </c>
      <c r="I11" s="125" t="s">
        <v>259</v>
      </c>
      <c r="J11" s="120" t="s">
        <v>278</v>
      </c>
    </row>
    <row r="12" ht="69.75" customHeight="1">
      <c r="A12" s="124" t="s">
        <v>230</v>
      </c>
      <c r="B12" s="125" t="s">
        <v>253</v>
      </c>
      <c r="C12" s="125" t="s">
        <v>273</v>
      </c>
      <c r="D12" s="125" t="s">
        <v>274</v>
      </c>
      <c r="E12" s="120" t="s">
        <v>279</v>
      </c>
      <c r="F12" s="125" t="s">
        <v>257</v>
      </c>
      <c r="G12" s="120" t="s">
        <v>280</v>
      </c>
      <c r="H12" s="125" t="s">
        <v>258</v>
      </c>
      <c r="I12" s="125" t="s">
        <v>259</v>
      </c>
      <c r="J12" s="120" t="s">
        <v>281</v>
      </c>
    </row>
    <row r="13" ht="69.75" customHeight="1">
      <c r="A13" s="124" t="s">
        <v>230</v>
      </c>
      <c r="B13" s="125" t="s">
        <v>253</v>
      </c>
      <c r="C13" s="125" t="s">
        <v>282</v>
      </c>
      <c r="D13" s="125" t="s">
        <v>283</v>
      </c>
      <c r="E13" s="120" t="s">
        <v>284</v>
      </c>
      <c r="F13" s="125" t="s">
        <v>257</v>
      </c>
      <c r="G13" s="120" t="s">
        <v>285</v>
      </c>
      <c r="H13" s="125" t="s">
        <v>277</v>
      </c>
      <c r="I13" s="125" t="s">
        <v>259</v>
      </c>
      <c r="J13" s="120" t="s">
        <v>286</v>
      </c>
    </row>
  </sheetData>
  <mergeCells>
    <mergeCell ref="A2:J2"/>
    <mergeCell ref="A3:H3"/>
    <mergeCell ref="A7:A13"/>
    <mergeCell ref="B7:B13"/>
  </mergeCells>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CE19DF-A8F3-2B47-DE55-C15A68AC6293}" mc:Ignorable="x14ac xr xr2 xr3">
  <sheetPr>
    <outlinePr summaryRight="0"/>
  </sheetPr>
  <dimension ref="A1:F11"/>
  <sheetViews>
    <sheetView showZeros="0" topLeftCell="A1" zoomScale="110" workbookViewId="0">
      <selection activeCell="C11" sqref="C11"/>
    </sheetView>
  </sheetViews>
  <sheetFormatPr defaultRowHeight="14.25" defaultColWidth="9.140625" customHeight="1"/>
  <cols>
    <col min="1" max="6" width="19.7109375" customWidth="1"/>
  </cols>
  <sheetData>
    <row r="1" ht="15.75" customHeight="1">
      <c r="F1" s="58" t="s">
        <v>287</v>
      </c>
    </row>
    <row r="2" ht="28.5" customHeight="1">
      <c r="A2" s="30" t="s">
        <v>288</v>
      </c>
      <c r="B2" s="30"/>
      <c r="C2" s="30"/>
      <c r="D2" s="30"/>
      <c r="E2" s="30"/>
      <c r="F2" s="30"/>
    </row>
    <row r="3" ht="15" customHeight="1">
      <c r="A3" s="59" t="str">
        <f>"单位名称："&amp;"云南省就业局"</f>
        <v>单位名称：云南省就业局</v>
      </c>
      <c r="B3" s="60"/>
      <c r="C3" s="60"/>
      <c r="D3" s="61"/>
      <c r="E3" s="61"/>
      <c r="F3" s="62" t="s">
        <v>3</v>
      </c>
    </row>
    <row r="4" ht="18.75" customHeight="1">
      <c r="A4" s="63" t="s">
        <v>150</v>
      </c>
      <c r="B4" s="63" t="s">
        <v>54</v>
      </c>
      <c r="C4" s="63" t="s">
        <v>55</v>
      </c>
      <c r="D4" s="9" t="s">
        <v>289</v>
      </c>
      <c r="E4" s="64"/>
      <c r="F4" s="64"/>
    </row>
    <row r="5" ht="30" customHeight="1">
      <c r="A5" s="10"/>
      <c r="B5" s="10"/>
      <c r="C5" s="10"/>
      <c r="D5" s="9" t="s">
        <v>36</v>
      </c>
      <c r="E5" s="64" t="s">
        <v>63</v>
      </c>
      <c r="F5" s="64" t="s">
        <v>64</v>
      </c>
    </row>
    <row r="6" ht="16.5" customHeight="1">
      <c r="A6" s="64">
        <v>1</v>
      </c>
      <c r="B6" s="64">
        <v>2</v>
      </c>
      <c r="C6" s="64">
        <v>3</v>
      </c>
      <c r="D6" s="64">
        <v>4</v>
      </c>
      <c r="E6" s="64">
        <v>5</v>
      </c>
      <c r="F6" s="64">
        <v>6</v>
      </c>
    </row>
    <row r="7" ht="20.25" customHeight="1">
      <c r="A7" s="54"/>
      <c r="B7" s="54"/>
      <c r="C7" s="54"/>
      <c r="D7" s="55"/>
      <c r="E7" s="55"/>
      <c r="F7" s="55"/>
    </row>
    <row r="8" ht="17.25" customHeight="1">
      <c r="A8" s="72" t="s">
        <v>112</v>
      </c>
      <c r="B8" s="73"/>
      <c r="C8" s="73" t="s">
        <v>112</v>
      </c>
      <c r="D8" s="55"/>
      <c r="E8" s="55"/>
      <c r="F8" s="55"/>
    </row>
    <row r="9" ht="27" customHeight="1">
      <c r="A9" t="s">
        <v>290</v>
      </c>
    </row>
  </sheetData>
  <mergeCells>
    <mergeCell ref="A2:F2"/>
    <mergeCell ref="D4:F4"/>
    <mergeCell ref="A8:C8"/>
    <mergeCell ref="A4:A5"/>
    <mergeCell ref="B4:B5"/>
    <mergeCell ref="C4:C5"/>
  </mergeCells>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FC9243-0126-0D31-0C75-1CBBE335662D}" mc:Ignorable="x14ac xr xr2 xr3">
  <sheetPr>
    <outlinePr summaryRight="0"/>
  </sheetPr>
  <dimension ref="A1:Q13"/>
  <sheetViews>
    <sheetView showZeros="0" topLeftCell="C1" workbookViewId="0">
      <selection activeCell="G10" sqref="G10"/>
    </sheetView>
  </sheetViews>
  <sheetFormatPr defaultRowHeight="14.25" defaultColWidth="9.140625" customHeight="1"/>
  <cols>
    <col min="1" max="1" width="14.8515625" customWidth="1"/>
    <col min="2" max="2" width="13.7109375" customWidth="1"/>
    <col min="3" max="3" width="19.421875" customWidth="1"/>
    <col min="4" max="4" width="7.7109375" customWidth="1"/>
    <col min="5" max="5" width="10.28125" customWidth="1"/>
    <col min="6" max="6" width="12.421875" customWidth="1"/>
    <col min="7" max="8" width="14.7109375" customWidth="1"/>
    <col min="9" max="9" width="8.8515625" customWidth="1"/>
    <col min="10" max="10" width="9.00390625" customWidth="1"/>
    <col min="11" max="11" width="10.57421875" customWidth="1"/>
    <col min="12" max="12" width="7.57421875" customWidth="1"/>
    <col min="13" max="13" width="7.7109375" customWidth="1"/>
    <col min="14" max="14" width="10.57421875" customWidth="1"/>
    <col min="15" max="15" width="8.28125" customWidth="1"/>
    <col min="16" max="16" width="10.57421875" customWidth="1"/>
    <col min="17" max="17" width="5.7109375" customWidth="1"/>
  </cols>
  <sheetData>
    <row r="1" ht="13.5" customHeight="1">
      <c r="O1" s="119"/>
      <c r="P1" s="119"/>
      <c r="Q1" s="6" t="s">
        <v>291</v>
      </c>
    </row>
    <row r="2" ht="27.75" customHeight="1">
      <c r="A2" s="126" t="s">
        <v>292</v>
      </c>
      <c r="B2" s="30"/>
      <c r="C2" s="30"/>
      <c r="D2" s="30"/>
      <c r="E2" s="30"/>
      <c r="F2" s="30"/>
      <c r="G2" s="30"/>
      <c r="H2" s="30"/>
      <c r="I2" s="30"/>
      <c r="J2" s="30"/>
      <c r="K2" s="31"/>
      <c r="L2" s="30"/>
      <c r="M2" s="30"/>
      <c r="N2" s="30"/>
      <c r="O2" s="31"/>
      <c r="P2" s="31"/>
      <c r="Q2" s="30"/>
    </row>
    <row r="3" ht="18.75" customHeight="1">
      <c r="A3" s="4" t="str">
        <f>"单位名称："&amp;"云南省就业局"</f>
        <v>单位名称：云南省就业局</v>
      </c>
      <c r="B3" s="32"/>
      <c r="C3" s="32"/>
      <c r="D3" s="32"/>
      <c r="E3" s="32"/>
      <c r="F3" s="32"/>
      <c r="G3" s="32"/>
      <c r="H3" s="32"/>
      <c r="I3" s="32"/>
      <c r="J3" s="32"/>
      <c r="O3" s="127"/>
      <c r="P3" s="127"/>
      <c r="Q3" s="1" t="s">
        <v>141</v>
      </c>
    </row>
    <row r="4" ht="15.75" customHeight="1">
      <c r="A4" s="63" t="s">
        <v>293</v>
      </c>
      <c r="B4" s="128" t="s">
        <v>294</v>
      </c>
      <c r="C4" s="128" t="s">
        <v>295</v>
      </c>
      <c r="D4" s="128" t="s">
        <v>296</v>
      </c>
      <c r="E4" s="128" t="s">
        <v>297</v>
      </c>
      <c r="F4" s="128" t="s">
        <v>298</v>
      </c>
      <c r="G4" s="66" t="s">
        <v>157</v>
      </c>
      <c r="H4" s="66"/>
      <c r="I4" s="66"/>
      <c r="J4" s="66"/>
      <c r="K4" s="129"/>
      <c r="L4" s="66"/>
      <c r="M4" s="66"/>
      <c r="N4" s="66"/>
      <c r="O4" s="130"/>
      <c r="P4" s="129"/>
      <c r="Q4" s="67"/>
    </row>
    <row r="5" ht="17.25" customHeight="1">
      <c r="A5" s="107"/>
      <c r="B5" s="131"/>
      <c r="C5" s="131"/>
      <c r="D5" s="131"/>
      <c r="E5" s="131"/>
      <c r="F5" s="131"/>
      <c r="G5" s="131" t="s">
        <v>36</v>
      </c>
      <c r="H5" s="131" t="s">
        <v>39</v>
      </c>
      <c r="I5" s="131" t="s">
        <v>299</v>
      </c>
      <c r="J5" s="131" t="s">
        <v>300</v>
      </c>
      <c r="K5" s="132" t="s">
        <v>301</v>
      </c>
      <c r="L5" s="133" t="s">
        <v>302</v>
      </c>
      <c r="M5" s="133"/>
      <c r="N5" s="133"/>
      <c r="O5" s="134"/>
      <c r="P5" s="135"/>
      <c r="Q5" s="136"/>
    </row>
    <row r="6" ht="54" customHeight="1">
      <c r="A6" s="77"/>
      <c r="B6" s="136"/>
      <c r="C6" s="136"/>
      <c r="D6" s="136"/>
      <c r="E6" s="136"/>
      <c r="F6" s="136"/>
      <c r="G6" s="136"/>
      <c r="H6" s="136" t="s">
        <v>38</v>
      </c>
      <c r="I6" s="136"/>
      <c r="J6" s="136"/>
      <c r="K6" s="137"/>
      <c r="L6" s="136" t="s">
        <v>38</v>
      </c>
      <c r="M6" s="136" t="s">
        <v>49</v>
      </c>
      <c r="N6" s="136" t="s">
        <v>164</v>
      </c>
      <c r="O6" s="68" t="s">
        <v>45</v>
      </c>
      <c r="P6" s="137" t="s">
        <v>46</v>
      </c>
      <c r="Q6" s="136" t="s">
        <v>47</v>
      </c>
    </row>
    <row r="7" ht="15" customHeight="1">
      <c r="A7" s="10">
        <v>1</v>
      </c>
      <c r="B7" s="91">
        <v>2</v>
      </c>
      <c r="C7" s="91">
        <v>3</v>
      </c>
      <c r="D7" s="91">
        <v>4</v>
      </c>
      <c r="E7" s="91">
        <v>5</v>
      </c>
      <c r="F7" s="91">
        <v>6</v>
      </c>
      <c r="G7" s="138">
        <v>7</v>
      </c>
      <c r="H7" s="138">
        <v>8</v>
      </c>
      <c r="I7" s="138">
        <v>9</v>
      </c>
      <c r="J7" s="138">
        <v>10</v>
      </c>
      <c r="K7" s="138">
        <v>11</v>
      </c>
      <c r="L7" s="138">
        <v>12</v>
      </c>
      <c r="M7" s="138">
        <v>13</v>
      </c>
      <c r="N7" s="138">
        <v>14</v>
      </c>
      <c r="O7" s="138">
        <v>15</v>
      </c>
      <c r="P7" s="138">
        <v>16</v>
      </c>
      <c r="Q7" s="138">
        <v>17</v>
      </c>
    </row>
    <row r="8" ht="21" customHeight="1">
      <c r="A8" s="139" t="s">
        <v>51</v>
      </c>
      <c r="B8" s="140"/>
      <c r="C8" s="140"/>
      <c r="D8" s="140"/>
      <c r="E8" s="141"/>
      <c r="F8" s="55">
        <v>109000</v>
      </c>
      <c r="G8" s="55">
        <v>109000</v>
      </c>
      <c r="H8" s="55">
        <v>109000</v>
      </c>
      <c r="I8" s="55"/>
      <c r="J8" s="55"/>
      <c r="K8" s="55"/>
      <c r="L8" s="55"/>
      <c r="M8" s="55"/>
      <c r="N8" s="55"/>
      <c r="O8" s="55"/>
      <c r="P8" s="55"/>
      <c r="Q8" s="55"/>
    </row>
    <row r="9" ht="21" customHeight="1">
      <c r="A9" s="142" t="s">
        <v>199</v>
      </c>
      <c r="B9" s="140" t="s">
        <v>303</v>
      </c>
      <c r="C9" s="140" t="s">
        <v>304</v>
      </c>
      <c r="D9" s="143" t="s">
        <v>305</v>
      </c>
      <c r="E9" s="144">
        <v>300</v>
      </c>
      <c r="F9" s="55">
        <v>45000</v>
      </c>
      <c r="G9" s="55">
        <v>45000</v>
      </c>
      <c r="H9" s="55">
        <v>45000</v>
      </c>
      <c r="I9" s="55"/>
      <c r="J9" s="55"/>
      <c r="K9" s="55"/>
      <c r="L9" s="55"/>
      <c r="M9" s="55"/>
      <c r="N9" s="55"/>
      <c r="O9" s="55"/>
      <c r="P9" s="55"/>
      <c r="Q9" s="55"/>
    </row>
    <row r="10" ht="21" customHeight="1">
      <c r="A10" s="142" t="s">
        <v>199</v>
      </c>
      <c r="B10" s="140" t="s">
        <v>306</v>
      </c>
      <c r="C10" s="140" t="s">
        <v>307</v>
      </c>
      <c r="D10" s="143" t="s">
        <v>308</v>
      </c>
      <c r="E10" s="144">
        <v>19</v>
      </c>
      <c r="F10" s="55">
        <v>38000</v>
      </c>
      <c r="G10" s="55">
        <v>38000</v>
      </c>
      <c r="H10" s="55">
        <v>38000</v>
      </c>
      <c r="I10" s="55"/>
      <c r="J10" s="55"/>
      <c r="K10" s="55"/>
      <c r="L10" s="55"/>
      <c r="M10" s="55"/>
      <c r="N10" s="55"/>
      <c r="O10" s="55"/>
      <c r="P10" s="55"/>
      <c r="Q10" s="55"/>
    </row>
    <row r="11" ht="21" customHeight="1">
      <c r="A11" s="142" t="s">
        <v>199</v>
      </c>
      <c r="B11" s="140" t="s">
        <v>306</v>
      </c>
      <c r="C11" s="140" t="s">
        <v>307</v>
      </c>
      <c r="D11" s="143" t="s">
        <v>308</v>
      </c>
      <c r="E11" s="144">
        <v>2</v>
      </c>
      <c r="F11" s="55">
        <v>6000</v>
      </c>
      <c r="G11" s="55">
        <v>6000</v>
      </c>
      <c r="H11" s="55">
        <v>6000</v>
      </c>
      <c r="I11" s="55"/>
      <c r="J11" s="55"/>
      <c r="K11" s="55"/>
      <c r="L11" s="55"/>
      <c r="M11" s="55"/>
      <c r="N11" s="55"/>
      <c r="O11" s="55"/>
      <c r="P11" s="55"/>
      <c r="Q11" s="55"/>
    </row>
    <row r="12" ht="21" customHeight="1">
      <c r="A12" s="142" t="s">
        <v>199</v>
      </c>
      <c r="B12" s="140" t="s">
        <v>309</v>
      </c>
      <c r="C12" s="140" t="s">
        <v>310</v>
      </c>
      <c r="D12" s="143" t="s">
        <v>311</v>
      </c>
      <c r="E12" s="144">
        <v>1</v>
      </c>
      <c r="F12" s="55">
        <v>20000</v>
      </c>
      <c r="G12" s="55">
        <v>20000</v>
      </c>
      <c r="H12" s="55">
        <v>20000</v>
      </c>
      <c r="I12" s="55"/>
      <c r="J12" s="55"/>
      <c r="K12" s="55"/>
      <c r="L12" s="55"/>
      <c r="M12" s="55"/>
      <c r="N12" s="55"/>
      <c r="O12" s="55"/>
      <c r="P12" s="55"/>
      <c r="Q12" s="55"/>
    </row>
    <row r="13" ht="21" customHeight="1">
      <c r="A13" s="145" t="s">
        <v>112</v>
      </c>
      <c r="B13" s="146"/>
      <c r="C13" s="146"/>
      <c r="D13" s="146"/>
      <c r="E13" s="141"/>
      <c r="F13" s="55">
        <v>109000</v>
      </c>
      <c r="G13" s="55">
        <v>109000</v>
      </c>
      <c r="H13" s="55">
        <v>109000</v>
      </c>
      <c r="I13" s="55"/>
      <c r="J13" s="55"/>
      <c r="K13" s="55"/>
      <c r="L13" s="55"/>
      <c r="M13" s="55"/>
      <c r="N13" s="55"/>
      <c r="O13" s="55"/>
      <c r="P13" s="55"/>
      <c r="Q13" s="55"/>
    </row>
  </sheetData>
  <mergeCells>
    <mergeCell ref="A2:Q2"/>
    <mergeCell ref="A3:F3"/>
    <mergeCell ref="G4:Q4"/>
    <mergeCell ref="L5:Q5"/>
    <mergeCell ref="A13:E13"/>
    <mergeCell ref="A4:A6"/>
    <mergeCell ref="B4:B6"/>
    <mergeCell ref="C4:C6"/>
    <mergeCell ref="D4:D6"/>
    <mergeCell ref="E4:E6"/>
    <mergeCell ref="F4:F6"/>
    <mergeCell ref="G5:G6"/>
    <mergeCell ref="H5:H6"/>
    <mergeCell ref="I5:I6"/>
    <mergeCell ref="J5:J6"/>
    <mergeCell ref="K5:K6"/>
  </mergeCells>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96AAA1-5551-982C-0EC8-4A3C8466A802}" mc:Ignorable="x14ac xr xr2 xr3">
  <sheetPr>
    <outlinePr summaryRight="0"/>
  </sheetPr>
  <dimension ref="A1:N12"/>
  <sheetViews>
    <sheetView showZeros="0" topLeftCell="A1" workbookViewId="0">
      <selection activeCell="B12" sqref="B12:E12"/>
    </sheetView>
  </sheetViews>
  <sheetFormatPr defaultRowHeight="14.25" defaultColWidth="9.140625" customHeight="1"/>
  <cols>
    <col min="1" max="14" width="8.421875" customWidth="1"/>
  </cols>
  <sheetData>
    <row r="1" ht="13.5" customHeight="1">
      <c r="A1" s="95"/>
      <c r="B1" s="95"/>
      <c r="C1" s="95"/>
      <c r="D1" s="95"/>
      <c r="E1" s="95"/>
      <c r="F1" s="95"/>
      <c r="G1" s="95"/>
      <c r="H1" s="147"/>
      <c r="I1" s="95"/>
      <c r="J1" s="95"/>
      <c r="K1" s="95"/>
      <c r="L1" s="119"/>
      <c r="M1" s="148"/>
      <c r="N1" s="149" t="s">
        <v>312</v>
      </c>
    </row>
    <row r="2" ht="27.75" customHeight="1">
      <c r="A2" s="126" t="s">
        <v>313</v>
      </c>
      <c r="B2" s="150"/>
      <c r="C2" s="150"/>
      <c r="D2" s="150"/>
      <c r="E2" s="150"/>
      <c r="F2" s="150"/>
      <c r="G2" s="150"/>
      <c r="H2" s="151"/>
      <c r="I2" s="150"/>
      <c r="J2" s="150"/>
      <c r="K2" s="150"/>
      <c r="L2" s="31"/>
      <c r="M2" s="151"/>
      <c r="N2" s="150"/>
    </row>
    <row r="3" ht="18.75" customHeight="1">
      <c r="A3" s="152" t="str">
        <f>"单位名称："&amp;"云南省就业局"</f>
        <v>单位名称：云南省就业局</v>
      </c>
      <c r="B3" s="61"/>
      <c r="C3" s="61"/>
      <c r="D3" s="61"/>
      <c r="E3" s="61"/>
      <c r="F3" s="61"/>
      <c r="G3" s="61"/>
      <c r="H3" s="147"/>
      <c r="I3" s="95"/>
      <c r="J3" s="95"/>
      <c r="K3" s="95"/>
      <c r="L3" s="127"/>
      <c r="M3" s="153"/>
      <c r="N3" s="154" t="s">
        <v>141</v>
      </c>
    </row>
    <row r="4" ht="15.75" customHeight="1">
      <c r="A4" s="63" t="s">
        <v>293</v>
      </c>
      <c r="B4" s="128" t="s">
        <v>314</v>
      </c>
      <c r="C4" s="128" t="s">
        <v>315</v>
      </c>
      <c r="D4" s="66" t="s">
        <v>157</v>
      </c>
      <c r="E4" s="66"/>
      <c r="F4" s="66"/>
      <c r="G4" s="66"/>
      <c r="H4" s="129"/>
      <c r="I4" s="66"/>
      <c r="J4" s="66"/>
      <c r="K4" s="66"/>
      <c r="L4" s="130"/>
      <c r="M4" s="129"/>
      <c r="N4" s="67"/>
    </row>
    <row r="5" ht="17.25" customHeight="1">
      <c r="A5" s="107"/>
      <c r="B5" s="131"/>
      <c r="C5" s="131"/>
      <c r="D5" s="131" t="s">
        <v>36</v>
      </c>
      <c r="E5" s="131" t="s">
        <v>39</v>
      </c>
      <c r="F5" s="131" t="s">
        <v>299</v>
      </c>
      <c r="G5" s="131" t="s">
        <v>300</v>
      </c>
      <c r="H5" s="132" t="s">
        <v>301</v>
      </c>
      <c r="I5" s="133" t="s">
        <v>302</v>
      </c>
      <c r="J5" s="133"/>
      <c r="K5" s="133"/>
      <c r="L5" s="134"/>
      <c r="M5" s="135"/>
      <c r="N5" s="136"/>
    </row>
    <row r="6" ht="54" customHeight="1">
      <c r="A6" s="77"/>
      <c r="B6" s="136"/>
      <c r="C6" s="136"/>
      <c r="D6" s="136"/>
      <c r="E6" s="136"/>
      <c r="F6" s="136"/>
      <c r="G6" s="136"/>
      <c r="H6" s="137"/>
      <c r="I6" s="136" t="s">
        <v>38</v>
      </c>
      <c r="J6" s="136" t="s">
        <v>49</v>
      </c>
      <c r="K6" s="136" t="s">
        <v>164</v>
      </c>
      <c r="L6" s="68" t="s">
        <v>45</v>
      </c>
      <c r="M6" s="137" t="s">
        <v>46</v>
      </c>
      <c r="N6" s="136" t="s">
        <v>47</v>
      </c>
    </row>
    <row r="7" ht="15" customHeight="1">
      <c r="A7" s="77">
        <v>1</v>
      </c>
      <c r="B7" s="136">
        <v>2</v>
      </c>
      <c r="C7" s="136">
        <v>3</v>
      </c>
      <c r="D7" s="137">
        <v>4</v>
      </c>
      <c r="E7" s="137">
        <v>5</v>
      </c>
      <c r="F7" s="137">
        <v>6</v>
      </c>
      <c r="G7" s="137">
        <v>7</v>
      </c>
      <c r="H7" s="137">
        <v>8</v>
      </c>
      <c r="I7" s="137">
        <v>9</v>
      </c>
      <c r="J7" s="137">
        <v>10</v>
      </c>
      <c r="K7" s="137">
        <v>11</v>
      </c>
      <c r="L7" s="137">
        <v>12</v>
      </c>
      <c r="M7" s="137">
        <v>13</v>
      </c>
      <c r="N7" s="137">
        <v>14</v>
      </c>
    </row>
    <row r="8" ht="21" customHeight="1">
      <c r="A8" s="139"/>
      <c r="B8" s="140"/>
      <c r="C8" s="140"/>
      <c r="D8" s="155"/>
      <c r="E8" s="155"/>
      <c r="F8" s="155"/>
      <c r="G8" s="155"/>
      <c r="H8" s="155"/>
      <c r="I8" s="155"/>
      <c r="J8" s="155"/>
      <c r="K8" s="155"/>
      <c r="L8" s="14"/>
      <c r="M8" s="155"/>
      <c r="N8" s="155"/>
    </row>
    <row r="9" ht="21" customHeight="1">
      <c r="A9" s="139"/>
      <c r="B9" s="140"/>
      <c r="C9" s="140"/>
      <c r="D9" s="155"/>
      <c r="E9" s="155"/>
      <c r="F9" s="155"/>
      <c r="G9" s="155"/>
      <c r="H9" s="155"/>
      <c r="I9" s="155"/>
      <c r="J9" s="155"/>
      <c r="K9" s="155"/>
      <c r="L9" s="14"/>
      <c r="M9" s="155"/>
      <c r="N9" s="155"/>
    </row>
    <row r="10" ht="21" customHeight="1">
      <c r="A10" s="145" t="s">
        <v>112</v>
      </c>
      <c r="B10" s="146"/>
      <c r="C10" s="156"/>
      <c r="D10" s="155"/>
      <c r="E10" s="155"/>
      <c r="F10" s="155"/>
      <c r="G10" s="155"/>
      <c r="H10" s="155"/>
      <c r="I10" s="155"/>
      <c r="J10" s="155"/>
      <c r="K10" s="155"/>
      <c r="L10" s="14"/>
      <c r="M10" s="155"/>
      <c r="N10" s="155"/>
    </row>
    <row r="12" ht="23.25" customHeight="1">
      <c r="A12" s="157" t="s">
        <v>316</v>
      </c>
      <c r="B12" s="157"/>
      <c r="C12" s="157"/>
      <c r="D12" s="157"/>
    </row>
  </sheetData>
  <mergeCells>
    <mergeCell ref="A2:N2"/>
    <mergeCell ref="A3:C3"/>
    <mergeCell ref="D4:N4"/>
    <mergeCell ref="I5:N5"/>
    <mergeCell ref="A10:C10"/>
    <mergeCell ref="A4:A6"/>
    <mergeCell ref="B4:B6"/>
    <mergeCell ref="C4:C6"/>
    <mergeCell ref="D5:D6"/>
    <mergeCell ref="E5:E6"/>
    <mergeCell ref="F5:F6"/>
    <mergeCell ref="G5:G6"/>
    <mergeCell ref="H5:H6"/>
  </mergeCells>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6AF29D-1D73-C89A-F739-464F18DB2EDE}" mc:Ignorable="x14ac xr xr2 xr3">
  <sheetPr>
    <outlinePr summaryRight="0"/>
  </sheetPr>
  <dimension ref="A1:W9"/>
  <sheetViews>
    <sheetView showZeros="0" topLeftCell="J1" workbookViewId="0" tabSelected="1">
      <selection activeCell="T8" sqref="T8"/>
    </sheetView>
  </sheetViews>
  <sheetFormatPr defaultRowHeight="14.25" defaultColWidth="9.140625" customHeight="1"/>
  <cols>
    <col min="1" max="1" width="34.140625" customWidth="1"/>
    <col min="2" max="2" width="14.00390625" customWidth="1"/>
    <col min="3" max="3" width="14.140625" customWidth="1"/>
    <col min="4" max="4" width="6.8515625" customWidth="1"/>
    <col min="5" max="23" width="13.421875" customWidth="1"/>
  </cols>
  <sheetData>
    <row r="1" ht="13.5" customHeight="1">
      <c r="D1" s="58"/>
      <c r="W1" s="119" t="s">
        <v>317</v>
      </c>
    </row>
    <row r="2" ht="27.75" customHeight="1">
      <c r="A2" s="126" t="s">
        <v>318</v>
      </c>
      <c r="B2" s="30"/>
      <c r="C2" s="30"/>
      <c r="D2" s="30"/>
      <c r="E2" s="30"/>
      <c r="F2" s="30"/>
      <c r="G2" s="30"/>
      <c r="H2" s="30"/>
      <c r="I2" s="30"/>
      <c r="J2" s="30"/>
      <c r="K2" s="30"/>
      <c r="L2" s="30"/>
      <c r="M2" s="30"/>
      <c r="N2" s="30"/>
      <c r="O2" s="30"/>
      <c r="P2" s="30"/>
      <c r="Q2" s="30"/>
      <c r="R2" s="30"/>
      <c r="S2" s="30"/>
      <c r="T2" s="30"/>
      <c r="U2" s="30"/>
      <c r="V2" s="30"/>
      <c r="W2" s="30"/>
    </row>
    <row r="3" ht="18" customHeight="1">
      <c r="A3" s="152" t="str">
        <f>"单位名称："&amp;"云南省就业局"</f>
        <v>单位名称：云南省就业局</v>
      </c>
      <c r="B3" s="61"/>
      <c r="C3" s="61"/>
      <c r="D3" s="96"/>
      <c r="E3" s="95"/>
      <c r="F3" s="95"/>
      <c r="G3" s="95"/>
      <c r="H3" s="95"/>
      <c r="I3" s="95"/>
      <c r="W3" s="127" t="s">
        <v>141</v>
      </c>
    </row>
    <row r="4" ht="19.5" customHeight="1">
      <c r="A4" s="9" t="s">
        <v>319</v>
      </c>
      <c r="B4" s="7" t="s">
        <v>157</v>
      </c>
      <c r="C4" s="88"/>
      <c r="D4" s="88"/>
      <c r="E4" s="7" t="s">
        <v>320</v>
      </c>
      <c r="F4" s="88"/>
      <c r="G4" s="88"/>
      <c r="H4" s="88"/>
      <c r="I4" s="88"/>
      <c r="J4" s="88"/>
      <c r="K4" s="88"/>
      <c r="L4" s="88"/>
      <c r="M4" s="88"/>
      <c r="N4" s="88"/>
      <c r="O4" s="88"/>
      <c r="P4" s="88"/>
      <c r="Q4" s="88"/>
      <c r="R4" s="88"/>
      <c r="S4" s="88"/>
      <c r="T4" s="88"/>
      <c r="U4" s="88"/>
      <c r="V4" s="88"/>
      <c r="W4" s="88"/>
    </row>
    <row r="5" ht="40.5" customHeight="1">
      <c r="A5" s="10"/>
      <c r="B5" s="158" t="s">
        <v>36</v>
      </c>
      <c r="C5" s="63" t="s">
        <v>39</v>
      </c>
      <c r="D5" s="159" t="s">
        <v>321</v>
      </c>
      <c r="E5" s="64" t="s">
        <v>322</v>
      </c>
      <c r="F5" s="64" t="s">
        <v>323</v>
      </c>
      <c r="G5" s="64" t="s">
        <v>324</v>
      </c>
      <c r="H5" s="64" t="s">
        <v>325</v>
      </c>
      <c r="I5" s="64" t="s">
        <v>326</v>
      </c>
      <c r="J5" s="64" t="s">
        <v>327</v>
      </c>
      <c r="K5" s="64" t="s">
        <v>328</v>
      </c>
      <c r="L5" s="64" t="s">
        <v>329</v>
      </c>
      <c r="M5" s="64" t="s">
        <v>330</v>
      </c>
      <c r="N5" s="64" t="s">
        <v>331</v>
      </c>
      <c r="O5" s="64" t="s">
        <v>332</v>
      </c>
      <c r="P5" s="64" t="s">
        <v>333</v>
      </c>
      <c r="Q5" s="64" t="s">
        <v>334</v>
      </c>
      <c r="R5" s="64" t="s">
        <v>335</v>
      </c>
      <c r="S5" s="64" t="s">
        <v>336</v>
      </c>
      <c r="T5" s="64" t="s">
        <v>337</v>
      </c>
      <c r="U5" s="64" t="s">
        <v>338</v>
      </c>
      <c r="V5" s="64" t="s">
        <v>339</v>
      </c>
      <c r="W5" s="64" t="s">
        <v>340</v>
      </c>
    </row>
    <row r="6" ht="19.5" customHeight="1">
      <c r="A6" s="64">
        <v>1</v>
      </c>
      <c r="B6" s="64">
        <v>2</v>
      </c>
      <c r="C6" s="64">
        <v>3</v>
      </c>
      <c r="D6" s="7">
        <v>4</v>
      </c>
      <c r="E6" s="64">
        <v>5</v>
      </c>
      <c r="F6" s="64">
        <v>6</v>
      </c>
      <c r="G6" s="64">
        <v>7</v>
      </c>
      <c r="H6" s="7">
        <v>8</v>
      </c>
      <c r="I6" s="64">
        <v>9</v>
      </c>
      <c r="J6" s="64">
        <v>10</v>
      </c>
      <c r="K6" s="64">
        <v>11</v>
      </c>
      <c r="L6" s="7">
        <v>12</v>
      </c>
      <c r="M6" s="64">
        <v>13</v>
      </c>
      <c r="N6" s="64">
        <v>14</v>
      </c>
      <c r="O6" s="64">
        <v>15</v>
      </c>
      <c r="P6" s="7">
        <v>16</v>
      </c>
      <c r="Q6" s="64">
        <v>17</v>
      </c>
      <c r="R6" s="64">
        <v>18</v>
      </c>
      <c r="S6" s="64">
        <v>19</v>
      </c>
      <c r="T6" s="7">
        <v>20</v>
      </c>
      <c r="U6" s="7">
        <v>21</v>
      </c>
      <c r="V6" s="7">
        <v>22</v>
      </c>
      <c r="W6" s="64">
        <v>23</v>
      </c>
    </row>
    <row r="7" ht="28.5" customHeight="1">
      <c r="A7" s="54" t="s">
        <v>51</v>
      </c>
      <c r="B7" s="55">
        <v>863092500</v>
      </c>
      <c r="C7" s="55">
        <v>863092500</v>
      </c>
      <c r="D7" s="55"/>
      <c r="E7" s="55">
        <v>39526887.5</v>
      </c>
      <c r="F7" s="55">
        <v>35865510.53</v>
      </c>
      <c r="G7" s="55">
        <v>54223487.5</v>
      </c>
      <c r="H7" s="55">
        <v>36202410.53</v>
      </c>
      <c r="I7" s="55">
        <v>77404910.53</v>
      </c>
      <c r="J7" s="55">
        <v>49897810.53</v>
      </c>
      <c r="K7" s="55">
        <v>87374610.53</v>
      </c>
      <c r="L7" s="55">
        <v>36997610.53</v>
      </c>
      <c r="M7" s="55">
        <v>50720110.53</v>
      </c>
      <c r="N7" s="55">
        <v>33504710.53</v>
      </c>
      <c r="O7" s="55">
        <v>33078710.53</v>
      </c>
      <c r="P7" s="55">
        <v>39546710.53</v>
      </c>
      <c r="Q7" s="55">
        <v>54086110.53</v>
      </c>
      <c r="R7" s="55">
        <v>32286110.53</v>
      </c>
      <c r="S7" s="55">
        <v>28003279.55</v>
      </c>
      <c r="T7" s="55">
        <v>56529410.53</v>
      </c>
      <c r="U7" s="55">
        <v>49246687.5</v>
      </c>
      <c r="V7" s="55">
        <v>25890110.53</v>
      </c>
      <c r="W7" s="55">
        <v>42707310.53</v>
      </c>
    </row>
    <row r="8" ht="30" customHeight="1">
      <c r="A8" s="70" t="s">
        <v>341</v>
      </c>
      <c r="B8" s="55">
        <v>540000000</v>
      </c>
      <c r="C8" s="55">
        <v>540000000</v>
      </c>
      <c r="D8" s="55"/>
      <c r="E8" s="55">
        <v>12466087.5</v>
      </c>
      <c r="F8" s="55">
        <v>29632410.53</v>
      </c>
      <c r="G8" s="55">
        <v>18888287.5</v>
      </c>
      <c r="H8" s="55">
        <v>9632410.53</v>
      </c>
      <c r="I8" s="55">
        <v>29632410.53</v>
      </c>
      <c r="J8" s="55">
        <v>29632410.53</v>
      </c>
      <c r="K8" s="55">
        <v>79635410.53</v>
      </c>
      <c r="L8" s="55">
        <v>29632410.53</v>
      </c>
      <c r="M8" s="55">
        <v>29632410.53</v>
      </c>
      <c r="N8" s="55">
        <v>29632410.53</v>
      </c>
      <c r="O8" s="55">
        <v>9632410.53</v>
      </c>
      <c r="P8" s="55">
        <v>29632410.53</v>
      </c>
      <c r="Q8" s="55">
        <v>29632410.53</v>
      </c>
      <c r="R8" s="55">
        <v>29629410.53</v>
      </c>
      <c r="S8" s="55">
        <v>22964179.55</v>
      </c>
      <c r="T8" s="55">
        <v>29632410.53</v>
      </c>
      <c r="U8" s="55">
        <v>41195287.5</v>
      </c>
      <c r="V8" s="55">
        <v>19632410.53</v>
      </c>
      <c r="W8" s="55">
        <v>29632410.53</v>
      </c>
    </row>
    <row r="9" ht="30" customHeight="1">
      <c r="A9" s="70" t="s">
        <v>342</v>
      </c>
      <c r="B9" s="55">
        <v>323092500</v>
      </c>
      <c r="C9" s="55">
        <v>323092500</v>
      </c>
      <c r="D9" s="55"/>
      <c r="E9" s="55">
        <v>27060800</v>
      </c>
      <c r="F9" s="55">
        <v>6233100</v>
      </c>
      <c r="G9" s="55">
        <v>35335200</v>
      </c>
      <c r="H9" s="55">
        <v>26570000</v>
      </c>
      <c r="I9" s="55">
        <v>47772500</v>
      </c>
      <c r="J9" s="55">
        <v>20265400</v>
      </c>
      <c r="K9" s="55">
        <v>7739200</v>
      </c>
      <c r="L9" s="55">
        <v>7365200</v>
      </c>
      <c r="M9" s="55">
        <v>21087700</v>
      </c>
      <c r="N9" s="55">
        <v>3872300</v>
      </c>
      <c r="O9" s="55">
        <v>23446300</v>
      </c>
      <c r="P9" s="55">
        <v>9914300</v>
      </c>
      <c r="Q9" s="55">
        <v>24453700</v>
      </c>
      <c r="R9" s="55">
        <v>2656700</v>
      </c>
      <c r="S9" s="55">
        <v>5039100</v>
      </c>
      <c r="T9" s="55">
        <v>26897000</v>
      </c>
      <c r="U9" s="55">
        <v>8051400</v>
      </c>
      <c r="V9" s="55">
        <v>6257700</v>
      </c>
      <c r="W9" s="55">
        <v>13074900</v>
      </c>
    </row>
  </sheetData>
  <mergeCells>
    <mergeCell ref="A2:W2"/>
    <mergeCell ref="A3:I3"/>
    <mergeCell ref="B4:D4"/>
    <mergeCell ref="E4:W4"/>
    <mergeCell ref="A4:A5"/>
  </mergeCells>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08D8E7-6D8F-F3A7-C027-2FD38E859F71}" mc:Ignorable="x14ac xr xr2 xr3">
  <sheetPr>
    <outlinePr summaryRight="0"/>
  </sheetPr>
  <dimension ref="A1:J28"/>
  <sheetViews>
    <sheetView showZeros="0" topLeftCell="A1" zoomScale="110" workbookViewId="0">
      <selection activeCell="A1" sqref="A1 A1 A1 A1 A1 A1 A1 A1 A1 A1"/>
    </sheetView>
  </sheetViews>
  <sheetFormatPr defaultRowHeight="12" defaultColWidth="9.140625" customHeight="1"/>
  <cols>
    <col min="1" max="1" width="34.28125" customWidth="1"/>
    <col min="2" max="2" width="29.00390625" customWidth="1"/>
    <col min="3" max="3" width="16.28125" customWidth="1"/>
    <col min="4" max="4" width="15.57421875" customWidth="1"/>
    <col min="5" max="5" width="23.57421875" customWidth="1"/>
    <col min="6" max="6" width="11.28125" customWidth="1"/>
    <col min="7" max="7" width="14.8515625" customWidth="1"/>
    <col min="8" max="8" width="10.8515625" customWidth="1"/>
    <col min="9" max="9" width="13.421875" customWidth="1"/>
    <col min="10" max="10" width="32.00390625" customWidth="1"/>
  </cols>
  <sheetData>
    <row r="1" ht="12" customHeight="1">
      <c r="J1" s="119" t="s">
        <v>343</v>
      </c>
    </row>
    <row r="2" ht="28.5" customHeight="1">
      <c r="A2" s="2" t="s">
        <v>344</v>
      </c>
      <c r="B2" s="30"/>
      <c r="C2" s="30"/>
      <c r="D2" s="30"/>
      <c r="E2" s="30"/>
      <c r="F2" s="31"/>
      <c r="G2" s="30"/>
      <c r="H2" s="31"/>
      <c r="I2" s="31"/>
      <c r="J2" s="30"/>
    </row>
    <row r="3" ht="17.25" customHeight="1">
      <c r="A3" s="75" t="str">
        <f>"单位名称："&amp;"云南省就业局"</f>
        <v>单位名称：云南省就业局</v>
      </c>
    </row>
    <row r="4" ht="44.25" customHeight="1">
      <c r="A4" s="105" t="s">
        <v>243</v>
      </c>
      <c r="B4" s="105" t="s">
        <v>244</v>
      </c>
      <c r="C4" s="105" t="s">
        <v>245</v>
      </c>
      <c r="D4" s="105" t="s">
        <v>246</v>
      </c>
      <c r="E4" s="105" t="s">
        <v>247</v>
      </c>
      <c r="F4" s="69" t="s">
        <v>248</v>
      </c>
      <c r="G4" s="105" t="s">
        <v>249</v>
      </c>
      <c r="H4" s="69" t="s">
        <v>250</v>
      </c>
      <c r="I4" s="69" t="s">
        <v>251</v>
      </c>
      <c r="J4" s="105" t="s">
        <v>252</v>
      </c>
    </row>
    <row r="5" ht="14.25" customHeight="1">
      <c r="A5" s="105">
        <v>1</v>
      </c>
      <c r="B5" s="105">
        <v>2</v>
      </c>
      <c r="C5" s="105">
        <v>3</v>
      </c>
      <c r="D5" s="105">
        <v>4</v>
      </c>
      <c r="E5" s="105">
        <v>5</v>
      </c>
      <c r="F5" s="69">
        <v>6</v>
      </c>
      <c r="G5" s="105">
        <v>7</v>
      </c>
      <c r="H5" s="69">
        <v>8</v>
      </c>
      <c r="I5" s="69">
        <v>9</v>
      </c>
      <c r="J5" s="105">
        <v>10</v>
      </c>
    </row>
    <row r="6" ht="42" customHeight="1">
      <c r="A6" s="120" t="s">
        <v>51</v>
      </c>
      <c r="B6" s="121"/>
      <c r="C6" s="121"/>
      <c r="D6" s="121"/>
      <c r="E6" s="122"/>
      <c r="F6" s="123"/>
      <c r="G6" s="122"/>
      <c r="H6" s="123"/>
      <c r="I6" s="123"/>
      <c r="J6" s="122"/>
    </row>
    <row r="7" ht="42" customHeight="1">
      <c r="A7" s="124" t="s">
        <v>342</v>
      </c>
      <c r="B7" s="125" t="s">
        <v>345</v>
      </c>
      <c r="C7" s="125" t="s">
        <v>254</v>
      </c>
      <c r="D7" s="125" t="s">
        <v>255</v>
      </c>
      <c r="E7" s="120" t="s">
        <v>346</v>
      </c>
      <c r="F7" s="125" t="s">
        <v>257</v>
      </c>
      <c r="G7" s="120" t="s">
        <v>347</v>
      </c>
      <c r="H7" s="125" t="s">
        <v>348</v>
      </c>
      <c r="I7" s="125" t="s">
        <v>259</v>
      </c>
      <c r="J7" s="120" t="s">
        <v>349</v>
      </c>
    </row>
    <row r="8" ht="42" customHeight="1">
      <c r="A8" s="124" t="s">
        <v>342</v>
      </c>
      <c r="B8" s="125" t="s">
        <v>345</v>
      </c>
      <c r="C8" s="125" t="s">
        <v>273</v>
      </c>
      <c r="D8" s="125" t="s">
        <v>350</v>
      </c>
      <c r="E8" s="120" t="s">
        <v>351</v>
      </c>
      <c r="F8" s="125" t="s">
        <v>257</v>
      </c>
      <c r="G8" s="120" t="s">
        <v>262</v>
      </c>
      <c r="H8" s="125" t="s">
        <v>263</v>
      </c>
      <c r="I8" s="125" t="s">
        <v>259</v>
      </c>
      <c r="J8" s="120" t="s">
        <v>352</v>
      </c>
    </row>
    <row r="9" ht="42" customHeight="1">
      <c r="A9" s="124" t="s">
        <v>342</v>
      </c>
      <c r="B9" s="125" t="s">
        <v>345</v>
      </c>
      <c r="C9" s="125" t="s">
        <v>273</v>
      </c>
      <c r="D9" s="125" t="s">
        <v>274</v>
      </c>
      <c r="E9" s="120" t="s">
        <v>353</v>
      </c>
      <c r="F9" s="125" t="s">
        <v>257</v>
      </c>
      <c r="G9" s="120" t="s">
        <v>354</v>
      </c>
      <c r="H9" s="125" t="s">
        <v>355</v>
      </c>
      <c r="I9" s="125" t="s">
        <v>259</v>
      </c>
      <c r="J9" s="120" t="s">
        <v>356</v>
      </c>
    </row>
    <row r="10" ht="42" customHeight="1">
      <c r="A10" s="124" t="s">
        <v>342</v>
      </c>
      <c r="B10" s="125" t="s">
        <v>345</v>
      </c>
      <c r="C10" s="125" t="s">
        <v>282</v>
      </c>
      <c r="D10" s="125" t="s">
        <v>283</v>
      </c>
      <c r="E10" s="120" t="s">
        <v>283</v>
      </c>
      <c r="F10" s="125" t="s">
        <v>257</v>
      </c>
      <c r="G10" s="120" t="s">
        <v>285</v>
      </c>
      <c r="H10" s="125" t="s">
        <v>277</v>
      </c>
      <c r="I10" s="125" t="s">
        <v>259</v>
      </c>
      <c r="J10" s="120" t="s">
        <v>357</v>
      </c>
    </row>
    <row r="11" ht="42" customHeight="1">
      <c r="A11" s="124" t="s">
        <v>341</v>
      </c>
      <c r="B11" s="125" t="s">
        <v>358</v>
      </c>
      <c r="C11" s="125" t="s">
        <v>254</v>
      </c>
      <c r="D11" s="125" t="s">
        <v>255</v>
      </c>
      <c r="E11" s="120" t="s">
        <v>256</v>
      </c>
      <c r="F11" s="125" t="s">
        <v>257</v>
      </c>
      <c r="G11" s="120" t="s">
        <v>136</v>
      </c>
      <c r="H11" s="125" t="s">
        <v>258</v>
      </c>
      <c r="I11" s="125" t="s">
        <v>259</v>
      </c>
      <c r="J11" s="120" t="s">
        <v>359</v>
      </c>
    </row>
    <row r="12" ht="42" customHeight="1">
      <c r="A12" s="124" t="s">
        <v>341</v>
      </c>
      <c r="B12" s="125" t="s">
        <v>358</v>
      </c>
      <c r="C12" s="125" t="s">
        <v>254</v>
      </c>
      <c r="D12" s="125" t="s">
        <v>255</v>
      </c>
      <c r="E12" s="120" t="s">
        <v>261</v>
      </c>
      <c r="F12" s="125" t="s">
        <v>257</v>
      </c>
      <c r="G12" s="120" t="s">
        <v>262</v>
      </c>
      <c r="H12" s="125" t="s">
        <v>263</v>
      </c>
      <c r="I12" s="125" t="s">
        <v>259</v>
      </c>
      <c r="J12" s="120" t="s">
        <v>360</v>
      </c>
    </row>
    <row r="13" ht="42" customHeight="1">
      <c r="A13" s="124" t="s">
        <v>341</v>
      </c>
      <c r="B13" s="125" t="s">
        <v>358</v>
      </c>
      <c r="C13" s="125" t="s">
        <v>254</v>
      </c>
      <c r="D13" s="125" t="s">
        <v>255</v>
      </c>
      <c r="E13" s="120" t="s">
        <v>361</v>
      </c>
      <c r="F13" s="125" t="s">
        <v>257</v>
      </c>
      <c r="G13" s="120" t="s">
        <v>266</v>
      </c>
      <c r="H13" s="125" t="s">
        <v>258</v>
      </c>
      <c r="I13" s="125" t="s">
        <v>259</v>
      </c>
      <c r="J13" s="120" t="s">
        <v>362</v>
      </c>
    </row>
    <row r="14" ht="42" customHeight="1">
      <c r="A14" s="124" t="s">
        <v>341</v>
      </c>
      <c r="B14" s="125" t="s">
        <v>358</v>
      </c>
      <c r="C14" s="125" t="s">
        <v>254</v>
      </c>
      <c r="D14" s="125" t="s">
        <v>255</v>
      </c>
      <c r="E14" s="120" t="s">
        <v>363</v>
      </c>
      <c r="F14" s="125" t="s">
        <v>257</v>
      </c>
      <c r="G14" s="120" t="s">
        <v>364</v>
      </c>
      <c r="H14" s="125" t="s">
        <v>355</v>
      </c>
      <c r="I14" s="125" t="s">
        <v>259</v>
      </c>
      <c r="J14" s="120" t="s">
        <v>365</v>
      </c>
    </row>
    <row r="15" ht="42" customHeight="1">
      <c r="A15" s="124" t="s">
        <v>341</v>
      </c>
      <c r="B15" s="125" t="s">
        <v>358</v>
      </c>
      <c r="C15" s="125" t="s">
        <v>254</v>
      </c>
      <c r="D15" s="125" t="s">
        <v>255</v>
      </c>
      <c r="E15" s="120" t="s">
        <v>366</v>
      </c>
      <c r="F15" s="125" t="s">
        <v>257</v>
      </c>
      <c r="G15" s="120" t="s">
        <v>367</v>
      </c>
      <c r="H15" s="125" t="s">
        <v>355</v>
      </c>
      <c r="I15" s="125" t="s">
        <v>259</v>
      </c>
      <c r="J15" s="120" t="s">
        <v>368</v>
      </c>
    </row>
    <row r="16" ht="42" customHeight="1">
      <c r="A16" s="124" t="s">
        <v>341</v>
      </c>
      <c r="B16" s="125" t="s">
        <v>358</v>
      </c>
      <c r="C16" s="125" t="s">
        <v>254</v>
      </c>
      <c r="D16" s="125" t="s">
        <v>255</v>
      </c>
      <c r="E16" s="120" t="s">
        <v>369</v>
      </c>
      <c r="F16" s="125" t="s">
        <v>269</v>
      </c>
      <c r="G16" s="120" t="s">
        <v>370</v>
      </c>
      <c r="H16" s="125" t="s">
        <v>308</v>
      </c>
      <c r="I16" s="125" t="s">
        <v>259</v>
      </c>
      <c r="J16" s="120" t="s">
        <v>371</v>
      </c>
    </row>
    <row r="17" ht="42" customHeight="1">
      <c r="A17" s="124" t="s">
        <v>341</v>
      </c>
      <c r="B17" s="125" t="s">
        <v>358</v>
      </c>
      <c r="C17" s="125" t="s">
        <v>254</v>
      </c>
      <c r="D17" s="125" t="s">
        <v>255</v>
      </c>
      <c r="E17" s="120" t="s">
        <v>372</v>
      </c>
      <c r="F17" s="125" t="s">
        <v>269</v>
      </c>
      <c r="G17" s="120" t="s">
        <v>373</v>
      </c>
      <c r="H17" s="125" t="s">
        <v>308</v>
      </c>
      <c r="I17" s="125" t="s">
        <v>259</v>
      </c>
      <c r="J17" s="120" t="s">
        <v>374</v>
      </c>
    </row>
    <row r="18" ht="42" customHeight="1">
      <c r="A18" s="124" t="s">
        <v>341</v>
      </c>
      <c r="B18" s="125" t="s">
        <v>358</v>
      </c>
      <c r="C18" s="125" t="s">
        <v>254</v>
      </c>
      <c r="D18" s="125" t="s">
        <v>255</v>
      </c>
      <c r="E18" s="120" t="s">
        <v>375</v>
      </c>
      <c r="F18" s="125" t="s">
        <v>257</v>
      </c>
      <c r="G18" s="120" t="s">
        <v>376</v>
      </c>
      <c r="H18" s="125" t="s">
        <v>258</v>
      </c>
      <c r="I18" s="125" t="s">
        <v>259</v>
      </c>
      <c r="J18" s="120" t="s">
        <v>377</v>
      </c>
    </row>
    <row r="19" ht="42" customHeight="1">
      <c r="A19" s="124" t="s">
        <v>341</v>
      </c>
      <c r="B19" s="125" t="s">
        <v>358</v>
      </c>
      <c r="C19" s="125" t="s">
        <v>254</v>
      </c>
      <c r="D19" s="125" t="s">
        <v>255</v>
      </c>
      <c r="E19" s="120" t="s">
        <v>378</v>
      </c>
      <c r="F19" s="125" t="s">
        <v>257</v>
      </c>
      <c r="G19" s="120" t="s">
        <v>373</v>
      </c>
      <c r="H19" s="125" t="s">
        <v>308</v>
      </c>
      <c r="I19" s="125" t="s">
        <v>259</v>
      </c>
      <c r="J19" s="120" t="s">
        <v>379</v>
      </c>
    </row>
    <row r="20" ht="42" customHeight="1">
      <c r="A20" s="124" t="s">
        <v>341</v>
      </c>
      <c r="B20" s="125" t="s">
        <v>358</v>
      </c>
      <c r="C20" s="125" t="s">
        <v>254</v>
      </c>
      <c r="D20" s="125" t="s">
        <v>255</v>
      </c>
      <c r="E20" s="120" t="s">
        <v>380</v>
      </c>
      <c r="F20" s="125" t="s">
        <v>269</v>
      </c>
      <c r="G20" s="120" t="s">
        <v>381</v>
      </c>
      <c r="H20" s="125" t="s">
        <v>308</v>
      </c>
      <c r="I20" s="125" t="s">
        <v>259</v>
      </c>
      <c r="J20" s="120" t="s">
        <v>382</v>
      </c>
    </row>
    <row r="21" ht="42" customHeight="1">
      <c r="A21" s="124" t="s">
        <v>341</v>
      </c>
      <c r="B21" s="125" t="s">
        <v>358</v>
      </c>
      <c r="C21" s="125" t="s">
        <v>254</v>
      </c>
      <c r="D21" s="125" t="s">
        <v>255</v>
      </c>
      <c r="E21" s="120" t="s">
        <v>383</v>
      </c>
      <c r="F21" s="125" t="s">
        <v>269</v>
      </c>
      <c r="G21" s="120" t="s">
        <v>384</v>
      </c>
      <c r="H21" s="125" t="s">
        <v>308</v>
      </c>
      <c r="I21" s="125" t="s">
        <v>259</v>
      </c>
      <c r="J21" s="120" t="s">
        <v>385</v>
      </c>
    </row>
    <row r="22" ht="42" customHeight="1">
      <c r="A22" s="124" t="s">
        <v>341</v>
      </c>
      <c r="B22" s="125" t="s">
        <v>358</v>
      </c>
      <c r="C22" s="125" t="s">
        <v>254</v>
      </c>
      <c r="D22" s="125" t="s">
        <v>386</v>
      </c>
      <c r="E22" s="120" t="s">
        <v>387</v>
      </c>
      <c r="F22" s="125" t="s">
        <v>388</v>
      </c>
      <c r="G22" s="120" t="s">
        <v>389</v>
      </c>
      <c r="H22" s="125" t="s">
        <v>277</v>
      </c>
      <c r="I22" s="125" t="s">
        <v>259</v>
      </c>
      <c r="J22" s="120" t="s">
        <v>390</v>
      </c>
    </row>
    <row r="23" ht="42" customHeight="1">
      <c r="A23" s="124" t="s">
        <v>341</v>
      </c>
      <c r="B23" s="125" t="s">
        <v>358</v>
      </c>
      <c r="C23" s="125" t="s">
        <v>254</v>
      </c>
      <c r="D23" s="125" t="s">
        <v>391</v>
      </c>
      <c r="E23" s="120" t="s">
        <v>392</v>
      </c>
      <c r="F23" s="125" t="s">
        <v>388</v>
      </c>
      <c r="G23" s="120" t="s">
        <v>389</v>
      </c>
      <c r="H23" s="125" t="s">
        <v>277</v>
      </c>
      <c r="I23" s="125" t="s">
        <v>259</v>
      </c>
      <c r="J23" s="120" t="s">
        <v>393</v>
      </c>
    </row>
    <row r="24" ht="42" customHeight="1">
      <c r="A24" s="124" t="s">
        <v>341</v>
      </c>
      <c r="B24" s="125" t="s">
        <v>358</v>
      </c>
      <c r="C24" s="125" t="s">
        <v>273</v>
      </c>
      <c r="D24" s="125" t="s">
        <v>274</v>
      </c>
      <c r="E24" s="120" t="s">
        <v>394</v>
      </c>
      <c r="F24" s="125" t="s">
        <v>257</v>
      </c>
      <c r="G24" s="120" t="s">
        <v>270</v>
      </c>
      <c r="H24" s="125" t="s">
        <v>277</v>
      </c>
      <c r="I24" s="125" t="s">
        <v>259</v>
      </c>
      <c r="J24" s="120" t="s">
        <v>395</v>
      </c>
    </row>
    <row r="25" ht="42" customHeight="1">
      <c r="A25" s="124" t="s">
        <v>341</v>
      </c>
      <c r="B25" s="125" t="s">
        <v>358</v>
      </c>
      <c r="C25" s="125" t="s">
        <v>273</v>
      </c>
      <c r="D25" s="125" t="s">
        <v>274</v>
      </c>
      <c r="E25" s="120" t="s">
        <v>396</v>
      </c>
      <c r="F25" s="125" t="s">
        <v>257</v>
      </c>
      <c r="G25" s="120" t="s">
        <v>397</v>
      </c>
      <c r="H25" s="125" t="s">
        <v>258</v>
      </c>
      <c r="I25" s="125" t="s">
        <v>259</v>
      </c>
      <c r="J25" s="120" t="s">
        <v>398</v>
      </c>
    </row>
    <row r="26" ht="42" customHeight="1">
      <c r="A26" s="124" t="s">
        <v>341</v>
      </c>
      <c r="B26" s="125" t="s">
        <v>358</v>
      </c>
      <c r="C26" s="125" t="s">
        <v>273</v>
      </c>
      <c r="D26" s="125" t="s">
        <v>274</v>
      </c>
      <c r="E26" s="120" t="s">
        <v>275</v>
      </c>
      <c r="F26" s="125" t="s">
        <v>257</v>
      </c>
      <c r="G26" s="120" t="s">
        <v>276</v>
      </c>
      <c r="H26" s="125" t="s">
        <v>277</v>
      </c>
      <c r="I26" s="125" t="s">
        <v>259</v>
      </c>
      <c r="J26" s="120" t="s">
        <v>399</v>
      </c>
    </row>
    <row r="27" ht="42" customHeight="1">
      <c r="A27" s="124" t="s">
        <v>341</v>
      </c>
      <c r="B27" s="125" t="s">
        <v>358</v>
      </c>
      <c r="C27" s="125" t="s">
        <v>273</v>
      </c>
      <c r="D27" s="125" t="s">
        <v>274</v>
      </c>
      <c r="E27" s="120" t="s">
        <v>279</v>
      </c>
      <c r="F27" s="125" t="s">
        <v>257</v>
      </c>
      <c r="G27" s="120" t="s">
        <v>280</v>
      </c>
      <c r="H27" s="125" t="s">
        <v>258</v>
      </c>
      <c r="I27" s="125" t="s">
        <v>259</v>
      </c>
      <c r="J27" s="120" t="s">
        <v>281</v>
      </c>
    </row>
    <row r="28" ht="42" customHeight="1">
      <c r="A28" s="124" t="s">
        <v>341</v>
      </c>
      <c r="B28" s="125" t="s">
        <v>358</v>
      </c>
      <c r="C28" s="125" t="s">
        <v>282</v>
      </c>
      <c r="D28" s="125" t="s">
        <v>283</v>
      </c>
      <c r="E28" s="120" t="s">
        <v>284</v>
      </c>
      <c r="F28" s="125" t="s">
        <v>257</v>
      </c>
      <c r="G28" s="120" t="s">
        <v>285</v>
      </c>
      <c r="H28" s="125" t="s">
        <v>277</v>
      </c>
      <c r="I28" s="125" t="s">
        <v>259</v>
      </c>
      <c r="J28" s="120" t="s">
        <v>400</v>
      </c>
    </row>
  </sheetData>
  <mergeCells>
    <mergeCell ref="A2:J2"/>
    <mergeCell ref="A3:H3"/>
    <mergeCell ref="A7:A10"/>
    <mergeCell ref="A11:A28"/>
    <mergeCell ref="B7:B10"/>
    <mergeCell ref="B11:B28"/>
  </mergeCells>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48AC28-D351-E27B-75D6-BF54CFFD929A}" mc:Ignorable="x14ac xr xr2 xr3">
  <sheetPr>
    <outlinePr summaryRight="0"/>
  </sheetPr>
  <dimension ref="A1:H22"/>
  <sheetViews>
    <sheetView showZeros="0" topLeftCell="A1" zoomScale="110" workbookViewId="0">
      <selection activeCell="H22" sqref="H22"/>
    </sheetView>
  </sheetViews>
  <sheetFormatPr defaultRowHeight="15" defaultColWidth="8.8515625" customHeight="1"/>
  <cols>
    <col min="1" max="1" width="25.28125" customWidth="1"/>
    <col min="2" max="2" width="15.8515625" customWidth="1"/>
    <col min="3" max="3" width="24.421875" customWidth="1"/>
    <col min="4" max="4" width="17.00390625" customWidth="1"/>
    <col min="5" max="5" width="11.7109375" customWidth="1"/>
    <col min="6" max="6" width="10.7109375" customWidth="1"/>
    <col min="7" max="7" width="12.7109375" customWidth="1"/>
    <col min="8" max="8" width="19.8515625" customWidth="1"/>
  </cols>
  <sheetData>
    <row r="1" ht="18.75" customHeight="1">
      <c r="A1" s="160"/>
      <c r="B1" s="160"/>
      <c r="C1" s="160"/>
      <c r="D1" s="160"/>
      <c r="E1" s="160"/>
      <c r="F1" s="160"/>
      <c r="G1" s="160"/>
      <c r="H1" s="161" t="s">
        <v>401</v>
      </c>
    </row>
    <row r="2" ht="30.75" customHeight="1">
      <c r="A2" s="162" t="s">
        <v>402</v>
      </c>
      <c r="B2" s="162"/>
      <c r="C2" s="162"/>
      <c r="D2" s="162"/>
      <c r="E2" s="162"/>
      <c r="F2" s="162"/>
      <c r="G2" s="162"/>
      <c r="H2" s="162"/>
    </row>
    <row r="3" ht="18.75" customHeight="1">
      <c r="A3" s="160" t="str">
        <f>"单位名称："&amp;"云南省就业局"</f>
        <v>单位名称：云南省就业局</v>
      </c>
      <c r="B3" s="160"/>
      <c r="C3" s="160"/>
      <c r="D3" s="160"/>
      <c r="E3" s="160"/>
      <c r="F3" s="160"/>
      <c r="G3" s="160"/>
      <c r="H3" s="160"/>
    </row>
    <row r="4" ht="18.75" customHeight="1">
      <c r="A4" s="163" t="s">
        <v>150</v>
      </c>
      <c r="B4" s="163" t="s">
        <v>403</v>
      </c>
      <c r="C4" s="163" t="s">
        <v>404</v>
      </c>
      <c r="D4" s="163" t="s">
        <v>405</v>
      </c>
      <c r="E4" s="163" t="s">
        <v>406</v>
      </c>
      <c r="F4" s="163" t="s">
        <v>407</v>
      </c>
      <c r="G4" s="163"/>
      <c r="H4" s="163"/>
    </row>
    <row r="5" ht="18.75" customHeight="1">
      <c r="A5" s="163"/>
      <c r="B5" s="163"/>
      <c r="C5" s="163"/>
      <c r="D5" s="163"/>
      <c r="E5" s="163"/>
      <c r="F5" s="163" t="s">
        <v>297</v>
      </c>
      <c r="G5" s="163" t="s">
        <v>408</v>
      </c>
      <c r="H5" s="163" t="s">
        <v>409</v>
      </c>
    </row>
    <row r="6" ht="18.75" customHeight="1">
      <c r="A6" s="164" t="s">
        <v>133</v>
      </c>
      <c r="B6" s="164" t="s">
        <v>134</v>
      </c>
      <c r="C6" s="164" t="s">
        <v>135</v>
      </c>
      <c r="D6" s="164" t="s">
        <v>136</v>
      </c>
      <c r="E6" s="164" t="s">
        <v>137</v>
      </c>
      <c r="F6" s="164" t="s">
        <v>138</v>
      </c>
      <c r="G6" s="164" t="s">
        <v>410</v>
      </c>
      <c r="H6" s="164" t="s">
        <v>280</v>
      </c>
    </row>
    <row r="7" ht="30" customHeight="1">
      <c r="A7" s="165" t="s">
        <v>51</v>
      </c>
      <c r="B7" s="165" t="s">
        <v>411</v>
      </c>
      <c r="C7" s="165" t="s">
        <v>412</v>
      </c>
      <c r="D7" s="165" t="s">
        <v>413</v>
      </c>
      <c r="E7" s="163" t="s">
        <v>308</v>
      </c>
      <c r="F7" s="166">
        <v>19</v>
      </c>
      <c r="G7" s="167">
        <v>2000</v>
      </c>
      <c r="H7" s="167">
        <v>38000</v>
      </c>
    </row>
    <row r="8" ht="30" customHeight="1">
      <c r="A8" s="165" t="s">
        <v>51</v>
      </c>
      <c r="B8" s="165" t="s">
        <v>411</v>
      </c>
      <c r="C8" s="165" t="s">
        <v>412</v>
      </c>
      <c r="D8" s="165" t="s">
        <v>413</v>
      </c>
      <c r="E8" s="163" t="s">
        <v>308</v>
      </c>
      <c r="F8" s="166">
        <v>2</v>
      </c>
      <c r="G8" s="167">
        <v>3000</v>
      </c>
      <c r="H8" s="167">
        <v>6000</v>
      </c>
    </row>
    <row r="9" ht="20.25" customHeight="1">
      <c r="A9" s="163" t="s">
        <v>36</v>
      </c>
      <c r="B9" s="163"/>
      <c r="C9" s="163"/>
      <c r="D9" s="163"/>
      <c r="E9" s="163"/>
      <c r="F9" s="166">
        <v>21</v>
      </c>
      <c r="G9" s="167"/>
      <c r="H9" s="167">
        <v>44000</v>
      </c>
    </row>
  </sheetData>
  <mergeCells>
    <mergeCell ref="A2:H2"/>
    <mergeCell ref="F4:H4"/>
    <mergeCell ref="A9:E9"/>
    <mergeCell ref="A4:A5"/>
    <mergeCell ref="B4:B5"/>
    <mergeCell ref="C4:C5"/>
    <mergeCell ref="D4:D5"/>
    <mergeCell ref="E4:E5"/>
  </mergeCells>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8942C7-ADCD-8EEB-63A7-8E55A682888A}" mc:Ignorable="x14ac xr xr2 xr3">
  <sheetPr>
    <outlinePr summaryRight="0"/>
  </sheetPr>
  <dimension ref="A1:K21"/>
  <sheetViews>
    <sheetView showZeros="0" topLeftCell="A1" zoomScale="110" workbookViewId="0">
      <selection activeCell="B21" sqref="B21"/>
    </sheetView>
  </sheetViews>
  <sheetFormatPr defaultRowHeight="14.25" defaultColWidth="9.140625" customHeight="1"/>
  <cols>
    <col min="1" max="1" width="16.28125" customWidth="1"/>
    <col min="2" max="2" width="29.00390625" customWidth="1"/>
    <col min="3" max="3" width="23.8515625" customWidth="1"/>
    <col min="4" max="7" width="19.57421875" customWidth="1"/>
    <col min="8" max="8" width="15.421875" customWidth="1"/>
    <col min="9" max="11" width="19.57421875" customWidth="1"/>
  </cols>
  <sheetData>
    <row r="1" ht="13.5" customHeight="1">
      <c r="D1" s="101"/>
      <c r="E1" s="101"/>
      <c r="F1" s="101"/>
      <c r="G1" s="101"/>
      <c r="K1" s="28" t="s">
        <v>414</v>
      </c>
    </row>
    <row r="2" ht="27.75" customHeight="1">
      <c r="A2" s="30" t="s">
        <v>415</v>
      </c>
      <c r="B2" s="30"/>
      <c r="C2" s="30"/>
      <c r="D2" s="30"/>
      <c r="E2" s="30"/>
      <c r="F2" s="30"/>
      <c r="G2" s="30"/>
      <c r="H2" s="30"/>
      <c r="I2" s="30"/>
      <c r="J2" s="30"/>
      <c r="K2" s="30"/>
    </row>
    <row r="3" ht="13.5" customHeight="1">
      <c r="A3" s="75" t="str">
        <f>"单位名称："&amp;"云南省就业局"</f>
        <v>单位名称：云南省就业局</v>
      </c>
      <c r="B3" s="102"/>
      <c r="C3" s="102"/>
      <c r="D3" s="102"/>
      <c r="E3" s="102"/>
      <c r="F3" s="102"/>
      <c r="G3" s="102"/>
      <c r="H3" s="32"/>
      <c r="I3" s="32"/>
      <c r="J3" s="32"/>
      <c r="K3" s="34" t="s">
        <v>141</v>
      </c>
    </row>
    <row r="4" ht="21.75" customHeight="1">
      <c r="A4" s="103" t="s">
        <v>220</v>
      </c>
      <c r="B4" s="103" t="s">
        <v>152</v>
      </c>
      <c r="C4" s="103" t="s">
        <v>221</v>
      </c>
      <c r="D4" s="63" t="s">
        <v>153</v>
      </c>
      <c r="E4" s="63" t="s">
        <v>154</v>
      </c>
      <c r="F4" s="63" t="s">
        <v>155</v>
      </c>
      <c r="G4" s="63" t="s">
        <v>156</v>
      </c>
      <c r="H4" s="9" t="s">
        <v>36</v>
      </c>
      <c r="I4" s="7" t="s">
        <v>416</v>
      </c>
      <c r="J4" s="88"/>
      <c r="K4" s="8"/>
    </row>
    <row r="5" ht="21.75" customHeight="1">
      <c r="A5" s="106"/>
      <c r="B5" s="106"/>
      <c r="C5" s="106"/>
      <c r="D5" s="107"/>
      <c r="E5" s="107"/>
      <c r="F5" s="107"/>
      <c r="G5" s="107"/>
      <c r="H5" s="158"/>
      <c r="I5" s="63" t="s">
        <v>39</v>
      </c>
      <c r="J5" s="63" t="s">
        <v>40</v>
      </c>
      <c r="K5" s="63" t="s">
        <v>41</v>
      </c>
    </row>
    <row r="6" ht="40.5" customHeight="1">
      <c r="A6" s="108"/>
      <c r="B6" s="108"/>
      <c r="C6" s="108"/>
      <c r="D6" s="77"/>
      <c r="E6" s="77"/>
      <c r="F6" s="77"/>
      <c r="G6" s="77"/>
      <c r="H6" s="10"/>
      <c r="I6" s="77" t="s">
        <v>38</v>
      </c>
      <c r="J6" s="77"/>
      <c r="K6" s="77"/>
    </row>
    <row r="7" ht="15" customHeight="1">
      <c r="A7" s="51">
        <v>1</v>
      </c>
      <c r="B7" s="51">
        <v>2</v>
      </c>
      <c r="C7" s="51">
        <v>3</v>
      </c>
      <c r="D7" s="51">
        <v>4</v>
      </c>
      <c r="E7" s="51">
        <v>5</v>
      </c>
      <c r="F7" s="51">
        <v>6</v>
      </c>
      <c r="G7" s="51">
        <v>7</v>
      </c>
      <c r="H7" s="51">
        <v>8</v>
      </c>
      <c r="I7" s="51">
        <v>9</v>
      </c>
      <c r="J7" s="52">
        <v>10</v>
      </c>
      <c r="K7" s="52">
        <v>11</v>
      </c>
    </row>
    <row r="8" ht="30.75" customHeight="1">
      <c r="A8" s="54"/>
      <c r="B8" s="168"/>
      <c r="C8" s="54"/>
      <c r="D8" s="54"/>
      <c r="E8" s="54"/>
      <c r="F8" s="54"/>
      <c r="G8" s="54"/>
      <c r="H8" s="55"/>
      <c r="I8" s="55"/>
      <c r="J8" s="55"/>
      <c r="K8" s="55"/>
    </row>
    <row r="9" ht="30.75" customHeight="1">
      <c r="A9" s="168"/>
      <c r="B9" s="168"/>
      <c r="C9" s="168"/>
      <c r="D9" s="168"/>
      <c r="E9" s="168"/>
      <c r="F9" s="168"/>
      <c r="G9" s="168"/>
      <c r="H9" s="55"/>
      <c r="I9" s="55"/>
      <c r="J9" s="55"/>
      <c r="K9" s="55"/>
    </row>
    <row r="10" ht="18.75" customHeight="1">
      <c r="A10" s="113" t="s">
        <v>112</v>
      </c>
      <c r="B10" s="114"/>
      <c r="C10" s="114"/>
      <c r="D10" s="114"/>
      <c r="E10" s="114"/>
      <c r="F10" s="114"/>
      <c r="G10" s="115"/>
      <c r="H10" s="55"/>
      <c r="I10" s="55"/>
      <c r="J10" s="55"/>
      <c r="K10" s="55"/>
    </row>
    <row r="12" ht="18.75" customHeight="1">
      <c r="A12" s="169" t="s">
        <v>417</v>
      </c>
      <c r="B12" s="169"/>
      <c r="C12" s="169"/>
    </row>
  </sheetData>
  <mergeCells>
    <mergeCell ref="A2:K2"/>
    <mergeCell ref="A3:G3"/>
    <mergeCell ref="I4:K4"/>
    <mergeCell ref="A10:G10"/>
    <mergeCell ref="A12:C12"/>
    <mergeCell ref="A4:A6"/>
    <mergeCell ref="B4:B6"/>
    <mergeCell ref="C4:C6"/>
    <mergeCell ref="D4:D6"/>
    <mergeCell ref="E4:E6"/>
    <mergeCell ref="F4:F6"/>
    <mergeCell ref="G4:G6"/>
    <mergeCell ref="H4:H6"/>
    <mergeCell ref="I5:I6"/>
    <mergeCell ref="J5:J6"/>
    <mergeCell ref="K5:K6"/>
  </mergeCells>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0FE323-C4BF-27E1-5FA6-7C29A21A5B0C}" mc:Ignorable="x14ac xr xr2 xr3">
  <sheetPr>
    <outlinePr summaryRight="0"/>
  </sheetPr>
  <dimension ref="A1:G12"/>
  <sheetViews>
    <sheetView showZeros="0" topLeftCell="A1" zoomScale="110" workbookViewId="0">
      <selection activeCell="A1" sqref="A1 A1 A1 A1 A1 A1 A1"/>
    </sheetView>
  </sheetViews>
  <sheetFormatPr defaultRowHeight="14.25" defaultColWidth="9.140625" customHeight="1"/>
  <cols>
    <col min="1" max="1" width="37.7109375" customWidth="1"/>
    <col min="2" max="2" width="28.00390625" customWidth="1"/>
    <col min="3" max="3" width="37.57421875" customWidth="1"/>
    <col min="4" max="4" width="17.00390625" customWidth="1"/>
    <col min="5" max="7" width="27.00390625" customWidth="1"/>
  </cols>
  <sheetData>
    <row r="1" ht="13.5" customHeight="1">
      <c r="D1" s="101"/>
      <c r="G1" s="28" t="s">
        <v>418</v>
      </c>
    </row>
    <row r="2" ht="27.75" customHeight="1">
      <c r="A2" s="84" t="s">
        <v>419</v>
      </c>
      <c r="B2" s="84"/>
      <c r="C2" s="84"/>
      <c r="D2" s="84"/>
      <c r="E2" s="84"/>
      <c r="F2" s="84"/>
      <c r="G2" s="84"/>
    </row>
    <row r="3" ht="13.5" customHeight="1">
      <c r="A3" s="75" t="str">
        <f>"单位名称："&amp;"云南省就业局"</f>
        <v>单位名称：云南省就业局</v>
      </c>
      <c r="B3" s="102"/>
      <c r="C3" s="102"/>
      <c r="D3" s="102"/>
      <c r="E3" s="32"/>
      <c r="F3" s="32"/>
      <c r="G3" s="34" t="s">
        <v>141</v>
      </c>
    </row>
    <row r="4" ht="21.75" customHeight="1">
      <c r="A4" s="103" t="s">
        <v>221</v>
      </c>
      <c r="B4" s="103" t="s">
        <v>220</v>
      </c>
      <c r="C4" s="103" t="s">
        <v>152</v>
      </c>
      <c r="D4" s="63" t="s">
        <v>420</v>
      </c>
      <c r="E4" s="7" t="s">
        <v>39</v>
      </c>
      <c r="F4" s="88"/>
      <c r="G4" s="8"/>
    </row>
    <row r="5" ht="21.75" customHeight="1">
      <c r="A5" s="106"/>
      <c r="B5" s="106"/>
      <c r="C5" s="106"/>
      <c r="D5" s="107"/>
      <c r="E5" s="9" t="s">
        <v>421</v>
      </c>
      <c r="F5" s="63" t="s">
        <v>422</v>
      </c>
      <c r="G5" s="63" t="s">
        <v>423</v>
      </c>
    </row>
    <row r="6" ht="40.5" customHeight="1">
      <c r="A6" s="108"/>
      <c r="B6" s="108"/>
      <c r="C6" s="108"/>
      <c r="D6" s="77"/>
      <c r="E6" s="10"/>
      <c r="F6" s="77" t="s">
        <v>38</v>
      </c>
      <c r="G6" s="77"/>
    </row>
    <row r="7" ht="15" customHeight="1">
      <c r="A7" s="51">
        <v>1</v>
      </c>
      <c r="B7" s="51">
        <v>2</v>
      </c>
      <c r="C7" s="51">
        <v>3</v>
      </c>
      <c r="D7" s="51">
        <v>4</v>
      </c>
      <c r="E7" s="51">
        <v>5</v>
      </c>
      <c r="F7" s="51">
        <v>6</v>
      </c>
      <c r="G7" s="51">
        <v>7</v>
      </c>
    </row>
    <row r="8" ht="30" customHeight="1">
      <c r="A8" s="168" t="s">
        <v>51</v>
      </c>
      <c r="B8" s="170"/>
      <c r="C8" s="170"/>
      <c r="D8" s="168"/>
      <c r="E8" s="55">
        <v>871092500</v>
      </c>
      <c r="F8" s="55">
        <v>968200000</v>
      </c>
      <c r="G8" s="55">
        <v>973500000</v>
      </c>
    </row>
    <row r="9" ht="30" customHeight="1">
      <c r="A9" s="168"/>
      <c r="B9" s="168" t="s">
        <v>424</v>
      </c>
      <c r="C9" s="168" t="s">
        <v>230</v>
      </c>
      <c r="D9" s="168" t="s">
        <v>425</v>
      </c>
      <c r="E9" s="55">
        <v>8000000</v>
      </c>
      <c r="F9" s="55">
        <v>8200000</v>
      </c>
      <c r="G9" s="55">
        <v>8500000</v>
      </c>
    </row>
    <row r="10" ht="30" customHeight="1">
      <c r="A10" s="13"/>
      <c r="B10" s="168" t="s">
        <v>426</v>
      </c>
      <c r="C10" s="168" t="s">
        <v>341</v>
      </c>
      <c r="D10" s="168" t="s">
        <v>427</v>
      </c>
      <c r="E10" s="55">
        <v>540000000</v>
      </c>
      <c r="F10" s="55">
        <v>600000000</v>
      </c>
      <c r="G10" s="55">
        <v>605000000</v>
      </c>
    </row>
    <row r="11" ht="30" customHeight="1">
      <c r="A11" s="13"/>
      <c r="B11" s="168" t="s">
        <v>428</v>
      </c>
      <c r="C11" s="168" t="s">
        <v>342</v>
      </c>
      <c r="D11" s="168" t="s">
        <v>427</v>
      </c>
      <c r="E11" s="55">
        <v>323092500</v>
      </c>
      <c r="F11" s="55">
        <v>360000000</v>
      </c>
      <c r="G11" s="55">
        <v>360000000</v>
      </c>
    </row>
    <row r="12" ht="18.75" customHeight="1">
      <c r="A12" s="171" t="s">
        <v>36</v>
      </c>
      <c r="B12" s="172" t="s">
        <v>429</v>
      </c>
      <c r="C12" s="172"/>
      <c r="D12" s="173"/>
      <c r="E12" s="55">
        <v>871092500</v>
      </c>
      <c r="F12" s="55">
        <v>968200000</v>
      </c>
      <c r="G12" s="55">
        <v>973500000</v>
      </c>
    </row>
  </sheetData>
  <mergeCells>
    <mergeCell ref="A2:G2"/>
    <mergeCell ref="A3:D3"/>
    <mergeCell ref="E4:G4"/>
    <mergeCell ref="A12:D12"/>
    <mergeCell ref="A4:A6"/>
    <mergeCell ref="B4:B6"/>
    <mergeCell ref="C4:C6"/>
    <mergeCell ref="D4:D6"/>
    <mergeCell ref="E5:E6"/>
    <mergeCell ref="F5:F6"/>
    <mergeCell ref="G5:G6"/>
  </mergeCells>
  <extLs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ASUS</cp:lastModifiedBy>
  <dcterms:created xsi:type="dcterms:W3CDTF">2025-02-05T02:02:19Z</dcterms:created>
  <dcterms:modified xsi:type="dcterms:W3CDTF">2025-02-05T08:51:11Z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