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<sst xmlns="http://schemas.openxmlformats.org/spreadsheetml/2006/main" count="848" uniqueCount="361">
  <si>
    <t>预算01-1表</t>
  </si>
  <si>
    <t>2025年部门财务收支预算总表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</si>
  <si>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</si>
  <si>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</si>
  <si>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</si>
  <si>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</si>
  <si>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</si>
  <si>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</si>
  <si>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</si>
  <si>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</si>
  <si>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</si>
  <si>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</si>
  <si>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</si>
  <si>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</si>
  <si>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</si>
  <si>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</si>
  <si>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</si>
  <si>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</si>
  <si>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</si>
  <si>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</si>
  <si>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</si>
  <si>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</si>
  <si>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</si>
  <si>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</si>
  <si>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</si>
  <si>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</si>
  <si>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</si>
  <si>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</si>
  <si>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</si>
  <si>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</si>
  <si>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</si>
  <si>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</si>
  <si>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</si>
  <si>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</si>
  <si>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</si>
  <si>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</si>
  <si>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</si>
  <si>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</si>
  <si>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</si>
  <si>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</si>
  <si>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</si>
  <si>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</si>
  <si>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</si>
  <si>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</si>
  <si>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</si>
  <si>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117016</t>
  </si>
  <si>
    <t>云南省社会保障卡制作发行中心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</si>
  <si>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</si>
  <si>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</si>
  <si>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</si>
  <si>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</si>
  <si>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</si>
  <si>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</si>
  <si>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</si>
  <si>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</si>
  <si>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</si>
  <si>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</si>
  <si>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</si>
  <si>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</si>
  <si>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</si>
  <si>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</si>
  <si>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</si>
  <si>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20801</t>
  </si>
  <si>
    <t>人力资源和社会保障管理事务</t>
  </si>
  <si>
    <t>2080107</t>
  </si>
  <si>
    <t>社会保险业务管理事务</t>
  </si>
  <si>
    <t>2080110</t>
  </si>
  <si>
    <t>劳动关系和维权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</si>
  <si>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</si>
  <si>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</si>
  <si>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</si>
  <si>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</si>
  <si>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</si>
  <si>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</si>
  <si>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</si>
  <si>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</si>
  <si>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</si>
  <si>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</si>
  <si>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</si>
  <si>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</si>
  <si>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</si>
  <si>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</si>
  <si>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</si>
  <si>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</si>
  <si>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</si>
  <si>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</si>
  <si>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</si>
  <si>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</si>
  <si>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</si>
  <si>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</si>
  <si>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</si>
  <si>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</si>
  <si>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</si>
  <si>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</si>
  <si>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</si>
  <si>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</si>
  <si>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</si>
  <si>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</si>
  <si>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</si>
  <si>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</si>
  <si>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</si>
  <si>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</si>
  <si>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</si>
  <si>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</si>
  <si>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</si>
  <si>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</si>
  <si>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</si>
  <si>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</si>
  <si>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</si>
  <si>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</si>
  <si>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</si>
  <si>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</si>
  <si>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</si>
  <si>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</si>
  <si>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</si>
  <si>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</si>
  <si>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</si>
  <si>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</si>
  <si>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</si>
  <si>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</si>
  <si>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</si>
  <si>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</si>
  <si>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</si>
  <si>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</si>
  <si>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</si>
  <si>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</si>
  <si>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</si>
  <si>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</si>
  <si>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</si>
  <si>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</si>
  <si>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</si>
  <si>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</si>
  <si>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</si>
  <si>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</si>
  <si>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</si>
  <si>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</si>
  <si>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</si>
  <si>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530000221100000669780</t>
  </si>
  <si>
    <t>省社保卡中心人员供养支出（社会保障缴费）</t>
  </si>
  <si>
    <t>30112</t>
  </si>
  <si>
    <t>其他社会保障缴费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</si>
  <si>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</si>
  <si>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</si>
  <si>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</si>
  <si>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</si>
  <si>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</si>
  <si>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</si>
  <si>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</si>
  <si>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</si>
  <si>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530000221100000670160</t>
  </si>
  <si>
    <t>省社保卡中心人员供养支出（公积金）</t>
  </si>
  <si>
    <t>30113</t>
  </si>
  <si>
    <t>530000221100000670898</t>
  </si>
  <si>
    <t>省社保卡中心人员供养支出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</si>
  <si>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</si>
  <si>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</si>
  <si>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</si>
  <si>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</si>
  <si>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</si>
  <si>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</si>
  <si>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</si>
  <si>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</si>
  <si>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530000231100001066585</t>
  </si>
  <si>
    <t>省社保卡中心公用经费支出</t>
  </si>
  <si>
    <t>30201</t>
  </si>
  <si>
    <t>办公费</t>
  </si>
  <si>
    <t>30207</t>
  </si>
  <si>
    <t>邮电费</t>
  </si>
  <si>
    <t>30209</t>
  </si>
  <si>
    <t>物业管理费</t>
  </si>
  <si>
    <t>30211</t>
  </si>
  <si>
    <t>差旅费</t>
  </si>
  <si>
    <t>530000231100001524183</t>
  </si>
  <si>
    <t>省社保卡中心公车运行维护支出</t>
  </si>
  <si>
    <t>30231</t>
  </si>
  <si>
    <t>公务用车运行维护费</t>
  </si>
  <si>
    <t>530000231100001530757</t>
  </si>
  <si>
    <t>工会经费</t>
  </si>
  <si>
    <t>30228</t>
  </si>
  <si>
    <t>530000231100001530759</t>
  </si>
  <si>
    <t>公务接待支出</t>
  </si>
  <si>
    <t>30217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</si>
  <si>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</si>
  <si>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</si>
  <si>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</si>
  <si>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</si>
  <si>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</si>
  <si>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</si>
  <si>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其他人员支出</t>
  </si>
  <si>
    <t>民生类</t>
  </si>
  <si>
    <t>530000231100001523285</t>
  </si>
  <si>
    <t>30199</t>
  </si>
  <si>
    <t>其他工资福利支出</t>
  </si>
  <si>
    <t>社会保障卡成本性支出专项资金</t>
  </si>
  <si>
    <t>事业发展类</t>
  </si>
  <si>
    <t>530000200000000006621</t>
  </si>
  <si>
    <t>30218</t>
  </si>
  <si>
    <t>专用材料费</t>
  </si>
  <si>
    <t>30299</t>
  </si>
  <si>
    <t>其他商品和服务支出</t>
  </si>
  <si>
    <t>政务信息化建设项目补助资金</t>
  </si>
  <si>
    <t>530000251100003279337</t>
  </si>
  <si>
    <t>31007</t>
  </si>
  <si>
    <t>信息网络及软件购置更新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</si>
  <si>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</si>
  <si>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</si>
  <si>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</si>
  <si>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</si>
  <si>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</si>
  <si>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</si>
  <si>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</si>
  <si>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</si>
  <si>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</si>
  <si>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</si>
  <si>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</si>
  <si>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</si>
  <si>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根据《云南省公务用车配备通知》，保障2025年公务用车1辆的运行维护费，保障公务用车车辆保险、维修、加油。</t>
  </si>
  <si>
    <t>产出指标</t>
  </si>
  <si>
    <t>数量指标</t>
  </si>
  <si>
    <t>公车保障数量</t>
  </si>
  <si>
    <t>=</t>
  </si>
  <si>
    <t>1.00</t>
  </si>
  <si>
    <t>辆</t>
  </si>
  <si>
    <t>定量指标</t>
  </si>
  <si>
    <t>反映公车运行维护费保障部门（单位）车辆数量的情况</t>
  </si>
  <si>
    <t>效益指标</t>
  </si>
  <si>
    <t>社会效益</t>
  </si>
  <si>
    <t>部门运转</t>
  </si>
  <si>
    <t>正常运转</t>
  </si>
  <si>
    <t>年</t>
  </si>
  <si>
    <t>定性指标</t>
  </si>
  <si>
    <t>反映部门（单位）运转情况。</t>
  </si>
  <si>
    <t>满意度指标</t>
  </si>
  <si>
    <t>服务对象满意度</t>
  </si>
  <si>
    <t>办理社保卡人员满意度</t>
  </si>
  <si>
    <t>&gt;=</t>
  </si>
  <si>
    <t>90</t>
  </si>
  <si>
    <t>%</t>
  </si>
  <si>
    <t xml:space="preserve">根据政务网服务评价好评率获取的相关指标：办理社保卡人员满意度=政务服务好评率。
</t>
  </si>
  <si>
    <t>2025年项目具体目标：保证聘用人员4人的工资及社保费，做好社保卡窗口服务工作，提高社保卡持卡人满意度。</t>
  </si>
  <si>
    <t>社保卡中心外聘人员数量</t>
  </si>
  <si>
    <t>人</t>
  </si>
  <si>
    <t>2025年社保卡外聘人员数量</t>
  </si>
  <si>
    <t>根据政务网服务评价好评率获取的相关指标：办理社保卡人员满意度=政务服务好评率</t>
  </si>
  <si>
    <t>保障2025年中心9名在编人员的工会经费。</t>
  </si>
  <si>
    <t>工会经费保障人数</t>
  </si>
  <si>
    <t>9</t>
  </si>
  <si>
    <t>反映工会经费正常运转的在职人数情况</t>
  </si>
  <si>
    <t>设定依据：《云南省省级部门预算人员基础信息表》反映单位在职人员数量及运转情况。
数据来源：部门年度工作总结及相关考核情况</t>
  </si>
  <si>
    <t>单位人员满意度</t>
  </si>
  <si>
    <t>反映部门（单位）人员对工资福利发放的满意程度。</t>
  </si>
  <si>
    <t xml:space="preserve">保障2025年中心公用经费支出，保障办公费、物业管理费、差旅费、邮寄费等日常工作经费，确保省社保卡中心2025年机构正常运转。
</t>
  </si>
  <si>
    <t>公用经费保障人数</t>
  </si>
  <si>
    <t>反映公用经费保障部门（单位）正常运转的在职人数情况。</t>
  </si>
  <si>
    <t>根据政务网服务评价好评率获取的相关指标：办理社保卡人员满意度=政务服务好评率。</t>
  </si>
  <si>
    <t>用于保障中心2025年公务接待工作。</t>
  </si>
  <si>
    <t>公务接待保障部门正常运转在职人数</t>
  </si>
  <si>
    <t>反映公务接待保障部门（单位）正常运转的在职人数情况</t>
  </si>
  <si>
    <t>持卡群众满意度</t>
  </si>
  <si>
    <t>2025年项目目标为完成社会保障卡制卡和发行工作、为全省4922万持卡人提供社保卡服务、确保省社保卡中心机构正常运转和人员供养，为事业发展提供必要资金；保障社保卡空白卡（IC卡）采购、社保卡宣传制品、非税系统运维服务费等其他日常工作经费支出。</t>
  </si>
  <si>
    <t>社保卡持卡人数</t>
  </si>
  <si>
    <t>49220000</t>
  </si>
  <si>
    <t>反映2025年社保卡持卡人数完成情况。</t>
  </si>
  <si>
    <t>社保卡补换卡制作数</t>
  </si>
  <si>
    <t>452272</t>
  </si>
  <si>
    <t>张</t>
  </si>
  <si>
    <t>反映2025年社保卡制作数完成情况。</t>
  </si>
  <si>
    <t>经济效益</t>
  </si>
  <si>
    <t>社保卡卡费征缴额</t>
  </si>
  <si>
    <t>995</t>
  </si>
  <si>
    <t>万元</t>
  </si>
  <si>
    <t>反映2025年社保卡卡费征缴额完成情况。</t>
  </si>
  <si>
    <t>根据政务网服务评价好评率获取的相关指标：办理社保卡人员满意度=政务服务好评率，反映社保卡人员满意度。</t>
  </si>
  <si>
    <t>2025年目标：根据人社部和省政府的政策要求，对应用系统的业务办理和公共服务方面功能进行升级改造，支撑“数字云南”、“数字政府”、“数字人社”建设。
项目建设主要实现以下几个目标：1、按照信创要求完成适配；2、基于新版人社部技术框架开发；3、实现与人社一体化公共服务平台集成；4、社保卡管理系统流程和功能优化；5、社保卡管理系统性能优化；6、管理制度和标准规范更新；7、新旧系统并行运行，协助银行完成切换。8、实现2025年社保卡相关的量化目标，包括：实际持卡人数在4992万人以上，社保卡补换卡实际制作数在45.23万张以上，社保卡卡费征缴额在995万元以上，办理社保卡人员的满意度在90%以上。</t>
  </si>
  <si>
    <t>我单位2025年无政府性基金预算，故此表为空。</t>
  </si>
  <si>
    <t>预算06表</t>
  </si>
  <si>
    <t>2025年部门政府性基金预算支出预算表</t>
  </si>
  <si>
    <t>政府性基金预算支出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</si>
  <si>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</si>
  <si>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</si>
  <si>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</si>
  <si>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</si>
  <si>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</si>
  <si>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</si>
  <si>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</si>
  <si>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</si>
  <si>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</si>
  <si>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</si>
  <si>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</si>
  <si>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</si>
  <si>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2025年社保卡空白卡及服务</t>
  </si>
  <si>
    <t>A05049900 其他办公用品</t>
  </si>
  <si>
    <t>2025年社保卡宣传品制作</t>
  </si>
  <si>
    <t>C2309019999 其他印刷服务</t>
  </si>
  <si>
    <t>件</t>
  </si>
  <si>
    <t>车辆维修和保养服务</t>
  </si>
  <si>
    <t>C23120300 车辆维修和保养服务</t>
  </si>
  <si>
    <t>批</t>
  </si>
  <si>
    <t>机动车保险服务</t>
  </si>
  <si>
    <t>C1804010201 机动车保险服务</t>
  </si>
  <si>
    <t>2025年卡务系统升级改造</t>
  </si>
  <si>
    <t>C16020000 信息系统集成实施服务</t>
  </si>
  <si>
    <t>类</t>
  </si>
  <si>
    <t>我单位2025年无政府购买服务政府购买服务预算，故此表为空。</t>
  </si>
  <si>
    <t>预算08表</t>
  </si>
  <si>
    <t>2025年部门政府购买服务预算表</t>
  </si>
  <si>
    <t>政府购买服务项目</t>
  </si>
  <si>
    <t>政府购买服务目录</t>
  </si>
  <si>
    <t>我单位2025年无对下转移支付预算，故此表为空。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</si>
  <si>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</si>
  <si>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</si>
  <si>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</si>
  <si>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</si>
  <si>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</si>
  <si>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</si>
  <si>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</si>
  <si>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</si>
  <si>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</si>
  <si>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</si>
  <si>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</si>
  <si>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</si>
  <si>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</si>
  <si>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</si>
  <si>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</si>
  <si>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</si>
  <si>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</si>
  <si>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</si>
  <si>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</si>
  <si>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</si>
  <si>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</si>
  <si>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</si>
  <si>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</si>
  <si>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</si>
  <si>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</si>
  <si>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2025年省对下转移支付绩效目标表</t>
  </si>
  <si>
    <t>我单位2025年无新增资产预算，故此表为空。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</si>
  <si>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</si>
  <si>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</si>
  <si>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</si>
  <si>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</si>
  <si>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</si>
  <si>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</si>
  <si>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</si>
  <si>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</si>
  <si>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</si>
  <si>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</si>
  <si>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</si>
  <si>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我单位2025年无中央转移支付补助项目支出预算，故此表为空。</t>
  </si>
  <si>
    <t>预算11表</t>
  </si>
  <si>
    <t>2025年中央转移支付补助项目支出预算表</t>
  </si>
  <si>
    <t>上级补助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</si>
  <si>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</si>
  <si>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</si>
  <si>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</si>
  <si>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</si>
  <si>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</si>
  <si>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</si>
  <si>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312 民生类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</si>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</sst>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\-dd\ hh:mm:ss"/>
    <numFmt numFmtId="178" formatCode="#,##0;\-#,##0;;@"/>
    <numFmt numFmtId="179" formatCode="#,##0.00;\-#,##0.00;;@"/>
    <numFmt numFmtId="180" formatCode="hh:mm:ss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79" fontId="7" fillId="0" borderId="7">
      <alignment horizontal="right" vertical="center"/>
    </xf>
    <xf numFmtId="179" fontId="7" fillId="0" borderId="7">
      <alignment horizontal="right" vertical="center"/>
    </xf>
    <xf numFmtId="10" fontId="7" fillId="0" borderId="7">
      <alignment horizontal="right" vertical="center"/>
    </xf>
    <xf numFmtId="49" fontId="7" fillId="0" borderId="7">
      <alignment horizontal="left" vertical="center" wrapText="1"/>
    </xf>
    <xf numFmtId="180" fontId="7" fillId="0" borderId="7">
      <alignment horizontal="right" vertical="center"/>
    </xf>
  </cellStyleXfs>
  <cellXfs count="174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9" fontId="5" fillId="0" borderId="7" xfId="53" applyFont="1">
      <alignment horizontal="right" vertical="center"/>
    </xf>
    <xf numFmtId="49" fontId="5" fillId="0" borderId="7" xfId="55" applyFo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49" fontId="7" fillId="0" borderId="0" xfId="55" applyBorder="1">
      <alignment horizontal="left" vertical="center" wrapText="1"/>
    </xf>
    <xf numFmtId="49" fontId="7" fillId="0" borderId="0" xfId="55" applyBorder="1" applyAlignment="1">
      <alignment horizontal="right" vertical="center" wrapText="1"/>
    </xf>
    <xf numFmtId="49" fontId="8" fillId="0" borderId="0" xfId="55" applyFont="1" applyBorder="1" applyAlignment="1">
      <alignment horizontal="center" vertical="center" wrapText="1"/>
    </xf>
    <xf numFmtId="49" fontId="7" fillId="0" borderId="0" xfId="55" applyFont="1" applyBorder="1">
      <alignment horizontal="left" vertical="center" wrapText="1"/>
    </xf>
    <xf numFmtId="49" fontId="9" fillId="0" borderId="7" xfId="55" applyFont="1" applyAlignment="1">
      <alignment horizontal="center" vertical="center" wrapText="1"/>
    </xf>
    <xf numFmtId="49" fontId="10" fillId="0" borderId="7" xfId="55" applyFont="1" applyAlignment="1">
      <alignment horizontal="center" vertical="center" wrapText="1"/>
    </xf>
    <xf numFmtId="49" fontId="9" fillId="0" borderId="7" xfId="55" applyFont="1">
      <alignment horizontal="left" vertical="center" wrapText="1"/>
    </xf>
    <xf numFmtId="178" fontId="7" fillId="0" borderId="7" xfId="51">
      <alignment horizontal="right" vertical="center"/>
    </xf>
    <xf numFmtId="179" fontId="7" fillId="0" borderId="7" xfId="53">
      <alignment horizontal="righ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wrapText="1"/>
    </xf>
    <xf numFmtId="178" fontId="5" fillId="0" borderId="7" xfId="5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0" xfId="0" applyFont="1"/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top"/>
    </xf>
    <xf numFmtId="0" fontId="14" fillId="0" borderId="7" xfId="0" applyFont="1" applyBorder="1" applyAlignment="1">
      <alignment horizontal="center"/>
    </xf>
    <xf numFmtId="49" fontId="5" fillId="0" borderId="7" xfId="55" applyFont="1" applyAlignment="1">
      <alignment horizontal="left" vertical="center" wrapText="1" indent="1"/>
    </xf>
    <xf numFmtId="0" fontId="1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5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9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ateStyle" xfId="49"/>
    <cellStyle name="DateTimeStyle" xfId="50"/>
    <cellStyle name="IntegralNumberStyle" xfId="51"/>
    <cellStyle name="MoneyStyle" xfId="52"/>
    <cellStyle name="NumberStyle" xfId="53"/>
    <cellStyle name="PercentStyle" xfId="54"/>
    <cellStyle name="TextStyle" xfId="55"/>
    <cellStyle name="Time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tabSelected="1" workbookViewId="0">
      <selection activeCell="A16" sqref="A16"/>
    </sheetView>
  </sheetViews>
  <sheetFormatPr defaultColWidth="8" defaultRowHeight="14.25" customHeight="1" outlineLevelCol="3"/>
  <cols>
    <col min="1" max="1" width="39.575" customWidth="1"/>
    <col min="2" max="2" width="46.425" customWidth="1"/>
    <col min="3" max="3" width="40.425" customWidth="1"/>
    <col min="4" max="4" width="50.1416666666667" customWidth="1"/>
  </cols>
  <sheetData>
    <row r="1" ht="12" customHeight="1" spans="4:4">
      <c r="D1" s="98" t="s">
        <v>0</v>
      </c>
    </row>
    <row r="2" ht="36" customHeight="1" spans="1:4">
      <c r="A2" s="44" t="s">
        <v>1</v>
      </c>
      <c r="B2" s="166"/>
      <c r="C2" s="166"/>
      <c r="D2" s="166"/>
    </row>
    <row r="3" ht="21" customHeight="1" spans="1:4">
      <c r="A3" s="90" t="str">
        <f>"单位名称："&amp;"云南省社会保障卡制作发行中心"</f>
        <v>单位名称：云南省社会保障卡制作发行中心</v>
      </c>
      <c r="B3" s="132"/>
      <c r="C3" s="132"/>
      <c r="D3" s="97" t="s">
        <v>2</v>
      </c>
    </row>
    <row r="4" ht="19.5" customHeight="1" spans="1:4">
      <c r="A4" s="11" t="s">
        <v>3</v>
      </c>
      <c r="B4" s="13"/>
      <c r="C4" s="11" t="s">
        <v>4</v>
      </c>
      <c r="D4" s="13"/>
    </row>
    <row r="5" ht="19.5" customHeight="1" spans="1:4">
      <c r="A5" s="16" t="s">
        <v>5</v>
      </c>
      <c r="B5" s="16" t="s">
        <v>6</v>
      </c>
      <c r="C5" s="16" t="s">
        <v>7</v>
      </c>
      <c r="D5" s="16" t="s">
        <v>6</v>
      </c>
    </row>
    <row r="6" ht="19.5" customHeight="1" spans="1:4">
      <c r="A6" s="19"/>
      <c r="B6" s="19"/>
      <c r="C6" s="19"/>
      <c r="D6" s="19"/>
    </row>
    <row r="7" ht="25.5" customHeight="1" spans="1:4">
      <c r="A7" s="143" t="s">
        <v>8</v>
      </c>
      <c r="B7" s="119">
        <v>12495700</v>
      </c>
      <c r="C7" s="24" t="str">
        <f>"一"&amp;"、"&amp;"社会保障和就业支出"</f>
        <v>一、社会保障和就业支出</v>
      </c>
      <c r="D7" s="119">
        <v>12200200</v>
      </c>
    </row>
    <row r="8" ht="25.5" customHeight="1" spans="1:4">
      <c r="A8" s="143" t="s">
        <v>9</v>
      </c>
      <c r="B8" s="119"/>
      <c r="C8" s="24" t="str">
        <f>"二"&amp;"、"&amp;"卫生健康支出"</f>
        <v>二、卫生健康支出</v>
      </c>
      <c r="D8" s="119">
        <v>145500</v>
      </c>
    </row>
    <row r="9" ht="25.5" customHeight="1" spans="1:4">
      <c r="A9" s="143" t="s">
        <v>10</v>
      </c>
      <c r="B9" s="119"/>
      <c r="C9" s="24" t="str">
        <f>"三"&amp;"、"&amp;"住房保障支出"</f>
        <v>三、住房保障支出</v>
      </c>
      <c r="D9" s="119">
        <v>150000</v>
      </c>
    </row>
    <row r="10" ht="25.5" customHeight="1" spans="1:4">
      <c r="A10" s="143" t="s">
        <v>11</v>
      </c>
      <c r="B10" s="89"/>
      <c r="C10" s="24"/>
      <c r="D10" s="119"/>
    </row>
    <row r="11" ht="25.5" customHeight="1" spans="1:4">
      <c r="A11" s="143" t="s">
        <v>12</v>
      </c>
      <c r="B11" s="119"/>
      <c r="C11" s="24"/>
      <c r="D11" s="119"/>
    </row>
    <row r="12" ht="25.5" customHeight="1" spans="1:4">
      <c r="A12" s="143" t="s">
        <v>13</v>
      </c>
      <c r="B12" s="89"/>
      <c r="C12" s="24"/>
      <c r="D12" s="119"/>
    </row>
    <row r="13" ht="25.5" customHeight="1" spans="1:4">
      <c r="A13" s="143" t="s">
        <v>14</v>
      </c>
      <c r="B13" s="89"/>
      <c r="C13" s="24"/>
      <c r="D13" s="119"/>
    </row>
    <row r="14" ht="25.5" customHeight="1" spans="1:4">
      <c r="A14" s="143" t="s">
        <v>15</v>
      </c>
      <c r="B14" s="89"/>
      <c r="C14" s="24"/>
      <c r="D14" s="119"/>
    </row>
    <row r="15" ht="25.5" customHeight="1" spans="1:4">
      <c r="A15" s="167" t="s">
        <v>16</v>
      </c>
      <c r="B15" s="89"/>
      <c r="C15" s="24"/>
      <c r="D15" s="119"/>
    </row>
    <row r="16" ht="25.5" customHeight="1" spans="1:4">
      <c r="A16" s="167" t="s">
        <v>17</v>
      </c>
      <c r="B16" s="119"/>
      <c r="C16" s="24"/>
      <c r="D16" s="119"/>
    </row>
    <row r="17" ht="25.5" customHeight="1" spans="1:4">
      <c r="A17" s="168" t="s">
        <v>18</v>
      </c>
      <c r="B17" s="139">
        <v>12495700</v>
      </c>
      <c r="C17" s="140" t="s">
        <v>19</v>
      </c>
      <c r="D17" s="139">
        <v>12495700</v>
      </c>
    </row>
    <row r="18" ht="25.5" customHeight="1" spans="1:4">
      <c r="A18" s="169" t="s">
        <v>20</v>
      </c>
      <c r="B18" s="139"/>
      <c r="C18" s="170" t="s">
        <v>21</v>
      </c>
      <c r="D18" s="171"/>
    </row>
    <row r="19" ht="25.5" customHeight="1" spans="1:4">
      <c r="A19" s="172" t="s">
        <v>22</v>
      </c>
      <c r="B19" s="119"/>
      <c r="C19" s="141" t="s">
        <v>22</v>
      </c>
      <c r="D19" s="89"/>
    </row>
    <row r="20" ht="25.5" customHeight="1" spans="1:4">
      <c r="A20" s="172" t="s">
        <v>23</v>
      </c>
      <c r="B20" s="119"/>
      <c r="C20" s="141" t="s">
        <v>24</v>
      </c>
      <c r="D20" s="89"/>
    </row>
    <row r="21" ht="25.5" customHeight="1" spans="1:4">
      <c r="A21" s="173" t="s">
        <v>25</v>
      </c>
      <c r="B21" s="139">
        <v>12495700</v>
      </c>
      <c r="C21" s="140" t="s">
        <v>26</v>
      </c>
      <c r="D21" s="135">
        <v>12495700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D31" sqref="D31"/>
    </sheetView>
  </sheetViews>
  <sheetFormatPr defaultColWidth="8" defaultRowHeight="14.25" customHeight="1"/>
  <cols>
    <col min="1" max="1" width="21.1416666666667" customWidth="1"/>
    <col min="2" max="2" width="35.2833333333333" customWidth="1"/>
    <col min="3" max="19" width="16.1416666666667" customWidth="1"/>
  </cols>
  <sheetData>
    <row r="1" ht="12" customHeight="1" spans="1:18">
      <c r="A1" s="23"/>
      <c r="J1" s="156"/>
      <c r="R1" s="3" t="s">
        <v>27</v>
      </c>
    </row>
    <row r="2" ht="36" customHeight="1" spans="1:19">
      <c r="A2" s="145" t="s">
        <v>28</v>
      </c>
      <c r="B2" s="28"/>
      <c r="C2" s="28"/>
      <c r="D2" s="28"/>
      <c r="E2" s="28"/>
      <c r="F2" s="28"/>
      <c r="G2" s="28"/>
      <c r="H2" s="28"/>
      <c r="I2" s="28"/>
      <c r="J2" s="45"/>
      <c r="K2" s="28"/>
      <c r="L2" s="28"/>
      <c r="M2" s="28"/>
      <c r="N2" s="28"/>
      <c r="O2" s="28"/>
      <c r="P2" s="28"/>
      <c r="Q2" s="28"/>
      <c r="R2" s="28"/>
      <c r="S2" s="28"/>
    </row>
    <row r="3" ht="20.25" customHeight="1" spans="1:19">
      <c r="A3" s="90" t="str">
        <f>"单位名称："&amp;"云南省社会保障卡制作发行中心"</f>
        <v>单位名称：云南省社会保障卡制作发行中心</v>
      </c>
      <c r="B3" s="7"/>
      <c r="C3" s="7"/>
      <c r="D3" s="7"/>
      <c r="E3" s="7"/>
      <c r="F3" s="7"/>
      <c r="G3" s="7"/>
      <c r="H3" s="7"/>
      <c r="I3" s="7"/>
      <c r="J3" s="157"/>
      <c r="K3" s="7"/>
      <c r="L3" s="7"/>
      <c r="M3" s="7"/>
      <c r="N3" s="8"/>
      <c r="O3" s="8"/>
      <c r="P3" s="8"/>
      <c r="Q3" s="8"/>
      <c r="R3" s="8" t="s">
        <v>2</v>
      </c>
      <c r="S3" s="8" t="s">
        <v>2</v>
      </c>
    </row>
    <row r="4" ht="18.75" customHeight="1" spans="1:19">
      <c r="A4" s="146" t="s">
        <v>29</v>
      </c>
      <c r="B4" s="147" t="s">
        <v>30</v>
      </c>
      <c r="C4" s="147" t="s">
        <v>31</v>
      </c>
      <c r="D4" s="148" t="s">
        <v>32</v>
      </c>
      <c r="E4" s="149"/>
      <c r="F4" s="149"/>
      <c r="G4" s="149"/>
      <c r="H4" s="149"/>
      <c r="I4" s="149"/>
      <c r="J4" s="158"/>
      <c r="K4" s="149"/>
      <c r="L4" s="149"/>
      <c r="M4" s="149"/>
      <c r="N4" s="159"/>
      <c r="O4" s="159" t="s">
        <v>20</v>
      </c>
      <c r="P4" s="159"/>
      <c r="Q4" s="159"/>
      <c r="R4" s="159"/>
      <c r="S4" s="159"/>
    </row>
    <row r="5" ht="18" customHeight="1" spans="1:19">
      <c r="A5" s="150"/>
      <c r="B5" s="151"/>
      <c r="C5" s="151"/>
      <c r="D5" s="151" t="s">
        <v>33</v>
      </c>
      <c r="E5" s="151" t="s">
        <v>34</v>
      </c>
      <c r="F5" s="151" t="s">
        <v>35</v>
      </c>
      <c r="G5" s="151" t="s">
        <v>36</v>
      </c>
      <c r="H5" s="151" t="s">
        <v>37</v>
      </c>
      <c r="I5" s="160" t="s">
        <v>38</v>
      </c>
      <c r="J5" s="161"/>
      <c r="K5" s="160" t="s">
        <v>39</v>
      </c>
      <c r="L5" s="160" t="s">
        <v>40</v>
      </c>
      <c r="M5" s="160" t="s">
        <v>41</v>
      </c>
      <c r="N5" s="162" t="s">
        <v>42</v>
      </c>
      <c r="O5" s="163" t="s">
        <v>33</v>
      </c>
      <c r="P5" s="163" t="s">
        <v>34</v>
      </c>
      <c r="Q5" s="163" t="s">
        <v>35</v>
      </c>
      <c r="R5" s="163" t="s">
        <v>36</v>
      </c>
      <c r="S5" s="163" t="s">
        <v>43</v>
      </c>
    </row>
    <row r="6" ht="29.25" customHeight="1" spans="1:19">
      <c r="A6" s="152"/>
      <c r="B6" s="153"/>
      <c r="C6" s="153"/>
      <c r="D6" s="153"/>
      <c r="E6" s="153"/>
      <c r="F6" s="153"/>
      <c r="G6" s="153"/>
      <c r="H6" s="153"/>
      <c r="I6" s="164" t="s">
        <v>33</v>
      </c>
      <c r="J6" s="164" t="s">
        <v>44</v>
      </c>
      <c r="K6" s="164" t="s">
        <v>39</v>
      </c>
      <c r="L6" s="164" t="s">
        <v>40</v>
      </c>
      <c r="M6" s="164" t="s">
        <v>41</v>
      </c>
      <c r="N6" s="164" t="s">
        <v>42</v>
      </c>
      <c r="O6" s="164"/>
      <c r="P6" s="164"/>
      <c r="Q6" s="164"/>
      <c r="R6" s="164"/>
      <c r="S6" s="164"/>
    </row>
    <row r="7" ht="16.5" customHeight="1" spans="1:19">
      <c r="A7" s="129">
        <v>1</v>
      </c>
      <c r="B7" s="20">
        <v>2</v>
      </c>
      <c r="C7" s="20">
        <v>3</v>
      </c>
      <c r="D7" s="20">
        <v>4</v>
      </c>
      <c r="E7" s="129">
        <v>5</v>
      </c>
      <c r="F7" s="20">
        <v>6</v>
      </c>
      <c r="G7" s="20">
        <v>7</v>
      </c>
      <c r="H7" s="129">
        <v>8</v>
      </c>
      <c r="I7" s="20">
        <v>9</v>
      </c>
      <c r="J7" s="34">
        <v>10</v>
      </c>
      <c r="K7" s="34">
        <v>11</v>
      </c>
      <c r="L7" s="165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34">
        <v>19</v>
      </c>
    </row>
    <row r="8" ht="31.5" customHeight="1" spans="1:19">
      <c r="A8" s="30" t="s">
        <v>45</v>
      </c>
      <c r="B8" s="30" t="s">
        <v>46</v>
      </c>
      <c r="C8" s="23">
        <v>12495700</v>
      </c>
      <c r="D8" s="119">
        <v>12495700</v>
      </c>
      <c r="E8" s="89">
        <v>12495700</v>
      </c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</row>
    <row r="9" ht="16.5" customHeight="1" spans="1:19">
      <c r="A9" s="154" t="s">
        <v>31</v>
      </c>
      <c r="B9" s="155"/>
      <c r="C9" s="119">
        <v>12495700</v>
      </c>
      <c r="D9" s="119">
        <v>12495700</v>
      </c>
      <c r="E9" s="89">
        <v>12495700</v>
      </c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1"/>
  <sheetViews>
    <sheetView showZeros="0" workbookViewId="0">
      <selection activeCell="C25" sqref="C25"/>
    </sheetView>
  </sheetViews>
  <sheetFormatPr defaultColWidth="9.14166666666667" defaultRowHeight="14.25" customHeight="1"/>
  <cols>
    <col min="1" max="1" width="14.2833333333333" customWidth="1"/>
    <col min="2" max="2" width="32.575" customWidth="1"/>
    <col min="3" max="6" width="18.85" customWidth="1"/>
    <col min="7" max="7" width="21.2833333333333" customWidth="1"/>
    <col min="8" max="9" width="18.85" customWidth="1"/>
    <col min="10" max="10" width="17.85" customWidth="1"/>
    <col min="11" max="15" width="18.85" customWidth="1"/>
  </cols>
  <sheetData>
    <row r="1" ht="15.75" customHeight="1" spans="15:15">
      <c r="O1" s="54" t="s">
        <v>47</v>
      </c>
    </row>
    <row r="2" ht="28.5" customHeight="1" spans="1:15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ht="15" customHeight="1" spans="1:15">
      <c r="A3" s="100" t="str">
        <f>"单位名称："&amp;"云南省社会保障卡制作发行中心"</f>
        <v>单位名称：云南省社会保障卡制作发行中心</v>
      </c>
      <c r="B3" s="101"/>
      <c r="C3" s="57"/>
      <c r="D3" s="57"/>
      <c r="E3" s="57"/>
      <c r="F3" s="57"/>
      <c r="G3" s="7"/>
      <c r="H3" s="57"/>
      <c r="I3" s="57"/>
      <c r="J3" s="7"/>
      <c r="K3" s="57"/>
      <c r="L3" s="57"/>
      <c r="M3" s="7"/>
      <c r="N3" s="7"/>
      <c r="O3" s="102" t="s">
        <v>2</v>
      </c>
    </row>
    <row r="4" ht="18.75" customHeight="1" spans="1:15">
      <c r="A4" s="10" t="s">
        <v>49</v>
      </c>
      <c r="B4" s="10" t="s">
        <v>50</v>
      </c>
      <c r="C4" s="16" t="s">
        <v>31</v>
      </c>
      <c r="D4" s="61" t="s">
        <v>34</v>
      </c>
      <c r="E4" s="61"/>
      <c r="F4" s="61"/>
      <c r="G4" s="144" t="s">
        <v>35</v>
      </c>
      <c r="H4" s="10" t="s">
        <v>36</v>
      </c>
      <c r="I4" s="10" t="s">
        <v>51</v>
      </c>
      <c r="J4" s="11" t="s">
        <v>52</v>
      </c>
      <c r="K4" s="67" t="s">
        <v>53</v>
      </c>
      <c r="L4" s="67" t="s">
        <v>54</v>
      </c>
      <c r="M4" s="67" t="s">
        <v>55</v>
      </c>
      <c r="N4" s="67" t="s">
        <v>56</v>
      </c>
      <c r="O4" s="84" t="s">
        <v>57</v>
      </c>
    </row>
    <row r="5" ht="30" customHeight="1" spans="1:15">
      <c r="A5" s="19"/>
      <c r="B5" s="19"/>
      <c r="C5" s="19"/>
      <c r="D5" s="61" t="s">
        <v>33</v>
      </c>
      <c r="E5" s="61" t="s">
        <v>58</v>
      </c>
      <c r="F5" s="61" t="s">
        <v>59</v>
      </c>
      <c r="G5" s="19"/>
      <c r="H5" s="19"/>
      <c r="I5" s="19"/>
      <c r="J5" s="61" t="s">
        <v>33</v>
      </c>
      <c r="K5" s="88" t="s">
        <v>53</v>
      </c>
      <c r="L5" s="88" t="s">
        <v>54</v>
      </c>
      <c r="M5" s="88" t="s">
        <v>55</v>
      </c>
      <c r="N5" s="88" t="s">
        <v>56</v>
      </c>
      <c r="O5" s="88" t="s">
        <v>57</v>
      </c>
    </row>
    <row r="6" ht="16.5" customHeight="1" spans="1:15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  <c r="M6" s="47">
        <v>13</v>
      </c>
      <c r="N6" s="47">
        <v>14</v>
      </c>
      <c r="O6" s="61">
        <v>15</v>
      </c>
    </row>
    <row r="7" ht="20.25" customHeight="1" spans="1:15">
      <c r="A7" s="30" t="s">
        <v>60</v>
      </c>
      <c r="B7" s="30" t="s">
        <v>61</v>
      </c>
      <c r="C7" s="119">
        <v>12200200</v>
      </c>
      <c r="D7" s="119">
        <v>12200200</v>
      </c>
      <c r="E7" s="119">
        <v>1696700</v>
      </c>
      <c r="F7" s="119">
        <v>10503500</v>
      </c>
      <c r="G7" s="89"/>
      <c r="H7" s="119"/>
      <c r="I7" s="119"/>
      <c r="J7" s="119"/>
      <c r="K7" s="119"/>
      <c r="L7" s="119"/>
      <c r="M7" s="89"/>
      <c r="N7" s="119"/>
      <c r="O7" s="119"/>
    </row>
    <row r="8" ht="20.25" customHeight="1" spans="1:15">
      <c r="A8" s="127" t="s">
        <v>62</v>
      </c>
      <c r="B8" s="127" t="s">
        <v>63</v>
      </c>
      <c r="C8" s="119">
        <v>11930200</v>
      </c>
      <c r="D8" s="119">
        <v>11930200</v>
      </c>
      <c r="E8" s="119">
        <v>1426700</v>
      </c>
      <c r="F8" s="119">
        <v>10503500</v>
      </c>
      <c r="G8" s="89"/>
      <c r="H8" s="119"/>
      <c r="I8" s="119"/>
      <c r="J8" s="119"/>
      <c r="K8" s="119"/>
      <c r="L8" s="119"/>
      <c r="M8" s="89"/>
      <c r="N8" s="119"/>
      <c r="O8" s="119"/>
    </row>
    <row r="9" ht="20.25" customHeight="1" spans="1:15">
      <c r="A9" s="128" t="s">
        <v>64</v>
      </c>
      <c r="B9" s="128" t="s">
        <v>65</v>
      </c>
      <c r="C9" s="119">
        <v>11927800</v>
      </c>
      <c r="D9" s="119">
        <v>11927800</v>
      </c>
      <c r="E9" s="119">
        <v>1424300</v>
      </c>
      <c r="F9" s="119">
        <v>10503500</v>
      </c>
      <c r="G9" s="89"/>
      <c r="H9" s="119"/>
      <c r="I9" s="119"/>
      <c r="J9" s="119"/>
      <c r="K9" s="119"/>
      <c r="L9" s="119"/>
      <c r="M9" s="89"/>
      <c r="N9" s="119"/>
      <c r="O9" s="119"/>
    </row>
    <row r="10" ht="20.25" customHeight="1" spans="1:15">
      <c r="A10" s="128" t="s">
        <v>66</v>
      </c>
      <c r="B10" s="128" t="s">
        <v>67</v>
      </c>
      <c r="C10" s="119">
        <v>2400</v>
      </c>
      <c r="D10" s="119">
        <v>2400</v>
      </c>
      <c r="E10" s="119">
        <v>2400</v>
      </c>
      <c r="F10" s="119"/>
      <c r="G10" s="89"/>
      <c r="H10" s="119"/>
      <c r="I10" s="119"/>
      <c r="J10" s="119"/>
      <c r="K10" s="119"/>
      <c r="L10" s="119"/>
      <c r="M10" s="89"/>
      <c r="N10" s="119"/>
      <c r="O10" s="119"/>
    </row>
    <row r="11" ht="20.25" customHeight="1" spans="1:15">
      <c r="A11" s="127" t="s">
        <v>68</v>
      </c>
      <c r="B11" s="127" t="s">
        <v>69</v>
      </c>
      <c r="C11" s="119">
        <v>270000</v>
      </c>
      <c r="D11" s="119">
        <v>270000</v>
      </c>
      <c r="E11" s="119">
        <v>270000</v>
      </c>
      <c r="F11" s="119"/>
      <c r="G11" s="89"/>
      <c r="H11" s="119"/>
      <c r="I11" s="119"/>
      <c r="J11" s="119"/>
      <c r="K11" s="119"/>
      <c r="L11" s="119"/>
      <c r="M11" s="89"/>
      <c r="N11" s="119"/>
      <c r="O11" s="119"/>
    </row>
    <row r="12" ht="20.25" customHeight="1" spans="1:15">
      <c r="A12" s="128" t="s">
        <v>70</v>
      </c>
      <c r="B12" s="128" t="s">
        <v>71</v>
      </c>
      <c r="C12" s="119">
        <v>180000</v>
      </c>
      <c r="D12" s="119">
        <v>180000</v>
      </c>
      <c r="E12" s="119">
        <v>180000</v>
      </c>
      <c r="F12" s="119"/>
      <c r="G12" s="89"/>
      <c r="H12" s="119"/>
      <c r="I12" s="119"/>
      <c r="J12" s="119"/>
      <c r="K12" s="119"/>
      <c r="L12" s="119"/>
      <c r="M12" s="89"/>
      <c r="N12" s="119"/>
      <c r="O12" s="119"/>
    </row>
    <row r="13" ht="20.25" customHeight="1" spans="1:15">
      <c r="A13" s="128" t="s">
        <v>72</v>
      </c>
      <c r="B13" s="128" t="s">
        <v>73</v>
      </c>
      <c r="C13" s="119">
        <v>90000</v>
      </c>
      <c r="D13" s="119">
        <v>90000</v>
      </c>
      <c r="E13" s="119">
        <v>90000</v>
      </c>
      <c r="F13" s="119"/>
      <c r="G13" s="89"/>
      <c r="H13" s="119"/>
      <c r="I13" s="119"/>
      <c r="J13" s="119"/>
      <c r="K13" s="119"/>
      <c r="L13" s="119"/>
      <c r="M13" s="89"/>
      <c r="N13" s="119"/>
      <c r="O13" s="119"/>
    </row>
    <row r="14" ht="20.25" customHeight="1" spans="1:15">
      <c r="A14" s="30" t="s">
        <v>74</v>
      </c>
      <c r="B14" s="30" t="s">
        <v>75</v>
      </c>
      <c r="C14" s="119">
        <v>145500</v>
      </c>
      <c r="D14" s="119">
        <v>145500</v>
      </c>
      <c r="E14" s="119">
        <v>145500</v>
      </c>
      <c r="F14" s="119"/>
      <c r="G14" s="89"/>
      <c r="H14" s="119"/>
      <c r="I14" s="119"/>
      <c r="J14" s="119"/>
      <c r="K14" s="119"/>
      <c r="L14" s="119"/>
      <c r="M14" s="89"/>
      <c r="N14" s="119"/>
      <c r="O14" s="119"/>
    </row>
    <row r="15" ht="20.25" customHeight="1" spans="1:15">
      <c r="A15" s="127" t="s">
        <v>76</v>
      </c>
      <c r="B15" s="127" t="s">
        <v>77</v>
      </c>
      <c r="C15" s="119">
        <v>145500</v>
      </c>
      <c r="D15" s="119">
        <v>145500</v>
      </c>
      <c r="E15" s="119">
        <v>145500</v>
      </c>
      <c r="F15" s="119"/>
      <c r="G15" s="89"/>
      <c r="H15" s="119"/>
      <c r="I15" s="119"/>
      <c r="J15" s="119"/>
      <c r="K15" s="119"/>
      <c r="L15" s="119"/>
      <c r="M15" s="89"/>
      <c r="N15" s="119"/>
      <c r="O15" s="119"/>
    </row>
    <row r="16" ht="20.25" customHeight="1" spans="1:15">
      <c r="A16" s="128" t="s">
        <v>78</v>
      </c>
      <c r="B16" s="128" t="s">
        <v>79</v>
      </c>
      <c r="C16" s="119">
        <v>97000</v>
      </c>
      <c r="D16" s="119">
        <v>97000</v>
      </c>
      <c r="E16" s="119">
        <v>97000</v>
      </c>
      <c r="F16" s="119"/>
      <c r="G16" s="89"/>
      <c r="H16" s="119"/>
      <c r="I16" s="119"/>
      <c r="J16" s="119"/>
      <c r="K16" s="119"/>
      <c r="L16" s="119"/>
      <c r="M16" s="89"/>
      <c r="N16" s="119"/>
      <c r="O16" s="119"/>
    </row>
    <row r="17" ht="20.25" customHeight="1" spans="1:15">
      <c r="A17" s="128" t="s">
        <v>80</v>
      </c>
      <c r="B17" s="128" t="s">
        <v>81</v>
      </c>
      <c r="C17" s="119">
        <v>48500</v>
      </c>
      <c r="D17" s="119">
        <v>48500</v>
      </c>
      <c r="E17" s="119">
        <v>48500</v>
      </c>
      <c r="F17" s="119"/>
      <c r="G17" s="89"/>
      <c r="H17" s="119"/>
      <c r="I17" s="119"/>
      <c r="J17" s="119"/>
      <c r="K17" s="119"/>
      <c r="L17" s="119"/>
      <c r="M17" s="89"/>
      <c r="N17" s="119"/>
      <c r="O17" s="119"/>
    </row>
    <row r="18" ht="20.25" customHeight="1" spans="1:15">
      <c r="A18" s="30" t="s">
        <v>82</v>
      </c>
      <c r="B18" s="30" t="s">
        <v>83</v>
      </c>
      <c r="C18" s="119">
        <v>150000</v>
      </c>
      <c r="D18" s="119">
        <v>150000</v>
      </c>
      <c r="E18" s="119">
        <v>150000</v>
      </c>
      <c r="F18" s="119"/>
      <c r="G18" s="89"/>
      <c r="H18" s="119"/>
      <c r="I18" s="119"/>
      <c r="J18" s="119"/>
      <c r="K18" s="119"/>
      <c r="L18" s="119"/>
      <c r="M18" s="89"/>
      <c r="N18" s="119"/>
      <c r="O18" s="119"/>
    </row>
    <row r="19" ht="20.25" customHeight="1" spans="1:15">
      <c r="A19" s="127" t="s">
        <v>84</v>
      </c>
      <c r="B19" s="127" t="s">
        <v>85</v>
      </c>
      <c r="C19" s="119">
        <v>150000</v>
      </c>
      <c r="D19" s="119">
        <v>150000</v>
      </c>
      <c r="E19" s="119">
        <v>150000</v>
      </c>
      <c r="F19" s="119"/>
      <c r="G19" s="89"/>
      <c r="H19" s="119"/>
      <c r="I19" s="119"/>
      <c r="J19" s="119"/>
      <c r="K19" s="119"/>
      <c r="L19" s="119"/>
      <c r="M19" s="89"/>
      <c r="N19" s="119"/>
      <c r="O19" s="119"/>
    </row>
    <row r="20" ht="20.25" customHeight="1" spans="1:15">
      <c r="A20" s="128" t="s">
        <v>86</v>
      </c>
      <c r="B20" s="128" t="s">
        <v>87</v>
      </c>
      <c r="C20" s="119">
        <v>150000</v>
      </c>
      <c r="D20" s="119">
        <v>150000</v>
      </c>
      <c r="E20" s="119">
        <v>150000</v>
      </c>
      <c r="F20" s="119"/>
      <c r="G20" s="89"/>
      <c r="H20" s="119"/>
      <c r="I20" s="119"/>
      <c r="J20" s="119"/>
      <c r="K20" s="119"/>
      <c r="L20" s="119"/>
      <c r="M20" s="89"/>
      <c r="N20" s="119"/>
      <c r="O20" s="119"/>
    </row>
    <row r="21" ht="17.25" customHeight="1" spans="1:15">
      <c r="A21" s="103" t="s">
        <v>88</v>
      </c>
      <c r="B21" s="104" t="s">
        <v>88</v>
      </c>
      <c r="C21" s="119">
        <v>12495700</v>
      </c>
      <c r="D21" s="119">
        <v>12495700</v>
      </c>
      <c r="E21" s="119">
        <v>1992200</v>
      </c>
      <c r="F21" s="119">
        <v>10503500</v>
      </c>
      <c r="G21" s="89"/>
      <c r="H21" s="119"/>
      <c r="I21" s="119"/>
      <c r="J21" s="119"/>
      <c r="K21" s="119"/>
      <c r="L21" s="119"/>
      <c r="M21" s="89"/>
      <c r="N21" s="119"/>
      <c r="O21" s="119"/>
    </row>
  </sheetData>
  <mergeCells count="11">
    <mergeCell ref="A2:O2"/>
    <mergeCell ref="A3:L3"/>
    <mergeCell ref="D4:F4"/>
    <mergeCell ref="J4:O4"/>
    <mergeCell ref="A21:B21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A1" sqref="A1"/>
    </sheetView>
  </sheetViews>
  <sheetFormatPr defaultColWidth="9.14166666666667" defaultRowHeight="14.25" customHeight="1" outlineLevelCol="3"/>
  <cols>
    <col min="1" max="1" width="49.2833333333333" customWidth="1"/>
    <col min="2" max="2" width="43.425" customWidth="1"/>
    <col min="3" max="3" width="48.575" customWidth="1"/>
    <col min="4" max="4" width="41.1416666666667" customWidth="1"/>
  </cols>
  <sheetData>
    <row r="1" customHeight="1" spans="4:4">
      <c r="D1" s="97" t="s">
        <v>89</v>
      </c>
    </row>
    <row r="2" ht="31.5" customHeight="1" spans="1:4">
      <c r="A2" s="44" t="s">
        <v>90</v>
      </c>
      <c r="B2" s="131"/>
      <c r="C2" s="131"/>
      <c r="D2" s="131"/>
    </row>
    <row r="3" ht="17.25" customHeight="1" spans="1:4">
      <c r="A3" s="5" t="str">
        <f>"单位名称："&amp;"云南省社会保障卡制作发行中心"</f>
        <v>单位名称：云南省社会保障卡制作发行中心</v>
      </c>
      <c r="B3" s="132"/>
      <c r="C3" s="132"/>
      <c r="D3" s="98" t="s">
        <v>2</v>
      </c>
    </row>
    <row r="4" ht="24.75" customHeight="1" spans="1:4">
      <c r="A4" s="11" t="s">
        <v>3</v>
      </c>
      <c r="B4" s="13"/>
      <c r="C4" s="11" t="s">
        <v>4</v>
      </c>
      <c r="D4" s="13"/>
    </row>
    <row r="5" ht="15.75" customHeight="1" spans="1:4">
      <c r="A5" s="16" t="s">
        <v>5</v>
      </c>
      <c r="B5" s="133" t="s">
        <v>6</v>
      </c>
      <c r="C5" s="16" t="s">
        <v>91</v>
      </c>
      <c r="D5" s="133" t="s">
        <v>6</v>
      </c>
    </row>
    <row r="6" customHeight="1" spans="1:4">
      <c r="A6" s="19"/>
      <c r="B6" s="18"/>
      <c r="C6" s="19"/>
      <c r="D6" s="18"/>
    </row>
    <row r="7" ht="29.25" customHeight="1" spans="1:4">
      <c r="A7" s="134" t="s">
        <v>92</v>
      </c>
      <c r="B7" s="135">
        <v>12495700</v>
      </c>
      <c r="C7" s="136" t="s">
        <v>93</v>
      </c>
      <c r="D7" s="135">
        <v>12495700</v>
      </c>
    </row>
    <row r="8" ht="29.25" customHeight="1" spans="1:4">
      <c r="A8" s="137" t="s">
        <v>94</v>
      </c>
      <c r="B8" s="89">
        <v>12495700</v>
      </c>
      <c r="C8" s="24" t="str">
        <f>"（一）"&amp;"社会保障和就业支出"</f>
        <v>（一）社会保障和就业支出</v>
      </c>
      <c r="D8" s="89">
        <v>12200200</v>
      </c>
    </row>
    <row r="9" ht="29.25" customHeight="1" spans="1:4">
      <c r="A9" s="137" t="s">
        <v>95</v>
      </c>
      <c r="B9" s="89"/>
      <c r="C9" s="24" t="str">
        <f>"（二）"&amp;"卫生健康支出"</f>
        <v>（二）卫生健康支出</v>
      </c>
      <c r="D9" s="89">
        <v>145500</v>
      </c>
    </row>
    <row r="10" ht="29.25" customHeight="1" spans="1:4">
      <c r="A10" s="137" t="s">
        <v>96</v>
      </c>
      <c r="B10" s="89"/>
      <c r="C10" s="24" t="str">
        <f>"（三）"&amp;"住房保障支出"</f>
        <v>（三）住房保障支出</v>
      </c>
      <c r="D10" s="89">
        <v>150000</v>
      </c>
    </row>
    <row r="11" ht="29.25" customHeight="1" spans="1:4">
      <c r="A11" s="138" t="s">
        <v>97</v>
      </c>
      <c r="B11" s="139"/>
      <c r="C11" s="140"/>
      <c r="D11" s="139"/>
    </row>
    <row r="12" ht="29.25" customHeight="1" spans="1:4">
      <c r="A12" s="137" t="s">
        <v>94</v>
      </c>
      <c r="B12" s="119"/>
      <c r="C12" s="140"/>
      <c r="D12" s="139"/>
    </row>
    <row r="13" ht="29.25" customHeight="1" spans="1:4">
      <c r="A13" s="141" t="s">
        <v>95</v>
      </c>
      <c r="B13" s="119"/>
      <c r="C13" s="140"/>
      <c r="D13" s="139"/>
    </row>
    <row r="14" ht="29.25" customHeight="1" spans="1:4">
      <c r="A14" s="141" t="s">
        <v>96</v>
      </c>
      <c r="B14" s="139"/>
      <c r="C14" s="140"/>
      <c r="D14" s="139"/>
    </row>
    <row r="15" ht="29.25" customHeight="1" spans="1:4">
      <c r="A15" s="142"/>
      <c r="B15" s="139"/>
      <c r="C15" s="143" t="s">
        <v>98</v>
      </c>
      <c r="D15" s="139"/>
    </row>
    <row r="16" ht="29.25" customHeight="1" spans="1:4">
      <c r="A16" s="142" t="s">
        <v>99</v>
      </c>
      <c r="B16" s="139">
        <v>12495700</v>
      </c>
      <c r="C16" s="140" t="s">
        <v>26</v>
      </c>
      <c r="D16" s="139">
        <v>12495700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1"/>
  <sheetViews>
    <sheetView showZeros="0" workbookViewId="0">
      <selection activeCell="A1" sqref="A1"/>
    </sheetView>
  </sheetViews>
  <sheetFormatPr defaultColWidth="9.14166666666667" defaultRowHeight="14.25" customHeight="1" outlineLevelCol="6"/>
  <cols>
    <col min="1" max="1" width="20.1416666666667" customWidth="1"/>
    <col min="2" max="2" width="37.425" customWidth="1"/>
    <col min="3" max="3" width="24.2833333333333" customWidth="1"/>
    <col min="4" max="6" width="25" customWidth="1"/>
    <col min="7" max="7" width="24.2833333333333" customWidth="1"/>
  </cols>
  <sheetData>
    <row r="1" ht="12" customHeight="1" spans="4:7">
      <c r="D1" s="111"/>
      <c r="F1" s="54"/>
      <c r="G1" s="54" t="s">
        <v>100</v>
      </c>
    </row>
    <row r="2" ht="39" customHeight="1" spans="1:7">
      <c r="A2" s="4" t="s">
        <v>101</v>
      </c>
      <c r="B2" s="4"/>
      <c r="C2" s="4"/>
      <c r="D2" s="4"/>
      <c r="E2" s="4"/>
      <c r="F2" s="4"/>
      <c r="G2" s="4"/>
    </row>
    <row r="3" ht="18" customHeight="1" spans="1:7">
      <c r="A3" s="5" t="str">
        <f>"单位名称："&amp;"云南省社会保障卡制作发行中心"</f>
        <v>单位名称：云南省社会保障卡制作发行中心</v>
      </c>
      <c r="F3" s="102"/>
      <c r="G3" s="102" t="s">
        <v>2</v>
      </c>
    </row>
    <row r="4" ht="20.25" customHeight="1" spans="1:7">
      <c r="A4" s="121" t="s">
        <v>102</v>
      </c>
      <c r="B4" s="122"/>
      <c r="C4" s="123" t="s">
        <v>31</v>
      </c>
      <c r="D4" s="12" t="s">
        <v>58</v>
      </c>
      <c r="E4" s="12"/>
      <c r="F4" s="13"/>
      <c r="G4" s="123" t="s">
        <v>59</v>
      </c>
    </row>
    <row r="5" ht="20.25" customHeight="1" spans="1:7">
      <c r="A5" s="124" t="s">
        <v>49</v>
      </c>
      <c r="B5" s="125" t="s">
        <v>50</v>
      </c>
      <c r="C5" s="91"/>
      <c r="D5" s="91" t="s">
        <v>33</v>
      </c>
      <c r="E5" s="91" t="s">
        <v>103</v>
      </c>
      <c r="F5" s="91" t="s">
        <v>104</v>
      </c>
      <c r="G5" s="91"/>
    </row>
    <row r="6" ht="13.5" customHeight="1" spans="1:7">
      <c r="A6" s="126" t="s">
        <v>105</v>
      </c>
      <c r="B6" s="126" t="s">
        <v>106</v>
      </c>
      <c r="C6" s="126" t="s">
        <v>107</v>
      </c>
      <c r="D6" s="61"/>
      <c r="E6" s="126" t="s">
        <v>108</v>
      </c>
      <c r="F6" s="126" t="s">
        <v>109</v>
      </c>
      <c r="G6" s="126" t="s">
        <v>110</v>
      </c>
    </row>
    <row r="7" ht="18" customHeight="1" spans="1:7">
      <c r="A7" s="30" t="s">
        <v>60</v>
      </c>
      <c r="B7" s="30" t="s">
        <v>61</v>
      </c>
      <c r="C7" s="23">
        <v>12200200</v>
      </c>
      <c r="D7" s="23">
        <v>1696700</v>
      </c>
      <c r="E7" s="23">
        <v>1517900</v>
      </c>
      <c r="F7" s="23">
        <v>178800</v>
      </c>
      <c r="G7" s="23">
        <v>10503500</v>
      </c>
    </row>
    <row r="8" ht="18" customHeight="1" spans="1:7">
      <c r="A8" s="30" t="s">
        <v>62</v>
      </c>
      <c r="B8" s="127" t="s">
        <v>63</v>
      </c>
      <c r="C8" s="23">
        <v>11930200</v>
      </c>
      <c r="D8" s="23">
        <v>1426700</v>
      </c>
      <c r="E8" s="23">
        <v>1247900</v>
      </c>
      <c r="F8" s="23">
        <v>178800</v>
      </c>
      <c r="G8" s="23">
        <v>10503500</v>
      </c>
    </row>
    <row r="9" ht="18" customHeight="1" spans="1:7">
      <c r="A9" s="30" t="s">
        <v>64</v>
      </c>
      <c r="B9" s="128" t="s">
        <v>65</v>
      </c>
      <c r="C9" s="23">
        <v>11927800</v>
      </c>
      <c r="D9" s="23">
        <v>1424300</v>
      </c>
      <c r="E9" s="23">
        <v>1245500</v>
      </c>
      <c r="F9" s="23">
        <v>178800</v>
      </c>
      <c r="G9" s="23">
        <v>10503500</v>
      </c>
    </row>
    <row r="10" ht="18" customHeight="1" spans="1:7">
      <c r="A10" s="30" t="s">
        <v>66</v>
      </c>
      <c r="B10" s="128" t="s">
        <v>67</v>
      </c>
      <c r="C10" s="23">
        <v>2400</v>
      </c>
      <c r="D10" s="23">
        <v>2400</v>
      </c>
      <c r="E10" s="23">
        <v>2400</v>
      </c>
      <c r="F10" s="23"/>
      <c r="G10" s="23"/>
    </row>
    <row r="11" ht="18" customHeight="1" spans="1:7">
      <c r="A11" s="30" t="s">
        <v>68</v>
      </c>
      <c r="B11" s="127" t="s">
        <v>69</v>
      </c>
      <c r="C11" s="23">
        <v>270000</v>
      </c>
      <c r="D11" s="23">
        <v>270000</v>
      </c>
      <c r="E11" s="23">
        <v>270000</v>
      </c>
      <c r="F11" s="23"/>
      <c r="G11" s="23"/>
    </row>
    <row r="12" ht="18" customHeight="1" spans="1:7">
      <c r="A12" s="30" t="s">
        <v>70</v>
      </c>
      <c r="B12" s="128" t="s">
        <v>71</v>
      </c>
      <c r="C12" s="23">
        <v>180000</v>
      </c>
      <c r="D12" s="23">
        <v>180000</v>
      </c>
      <c r="E12" s="23">
        <v>180000</v>
      </c>
      <c r="F12" s="23"/>
      <c r="G12" s="23"/>
    </row>
    <row r="13" ht="18" customHeight="1" spans="1:7">
      <c r="A13" s="30" t="s">
        <v>72</v>
      </c>
      <c r="B13" s="128" t="s">
        <v>73</v>
      </c>
      <c r="C13" s="23">
        <v>90000</v>
      </c>
      <c r="D13" s="23">
        <v>90000</v>
      </c>
      <c r="E13" s="23">
        <v>90000</v>
      </c>
      <c r="F13" s="23"/>
      <c r="G13" s="23"/>
    </row>
    <row r="14" ht="18" customHeight="1" spans="1:7">
      <c r="A14" s="30" t="s">
        <v>74</v>
      </c>
      <c r="B14" s="30" t="s">
        <v>75</v>
      </c>
      <c r="C14" s="23">
        <v>145500</v>
      </c>
      <c r="D14" s="23">
        <v>145500</v>
      </c>
      <c r="E14" s="23">
        <v>145500</v>
      </c>
      <c r="F14" s="23"/>
      <c r="G14" s="23"/>
    </row>
    <row r="15" ht="18" customHeight="1" spans="1:7">
      <c r="A15" s="30" t="s">
        <v>76</v>
      </c>
      <c r="B15" s="127" t="s">
        <v>77</v>
      </c>
      <c r="C15" s="23">
        <v>145500</v>
      </c>
      <c r="D15" s="23">
        <v>145500</v>
      </c>
      <c r="E15" s="23">
        <v>145500</v>
      </c>
      <c r="F15" s="23"/>
      <c r="G15" s="23"/>
    </row>
    <row r="16" ht="18" customHeight="1" spans="1:7">
      <c r="A16" s="30" t="s">
        <v>78</v>
      </c>
      <c r="B16" s="128" t="s">
        <v>79</v>
      </c>
      <c r="C16" s="23">
        <v>97000</v>
      </c>
      <c r="D16" s="23">
        <v>97000</v>
      </c>
      <c r="E16" s="23">
        <v>97000</v>
      </c>
      <c r="F16" s="23"/>
      <c r="G16" s="23"/>
    </row>
    <row r="17" ht="18" customHeight="1" spans="1:7">
      <c r="A17" s="30" t="s">
        <v>80</v>
      </c>
      <c r="B17" s="128" t="s">
        <v>81</v>
      </c>
      <c r="C17" s="23">
        <v>48500</v>
      </c>
      <c r="D17" s="23">
        <v>48500</v>
      </c>
      <c r="E17" s="23">
        <v>48500</v>
      </c>
      <c r="F17" s="23"/>
      <c r="G17" s="23"/>
    </row>
    <row r="18" ht="18" customHeight="1" spans="1:7">
      <c r="A18" s="30" t="s">
        <v>82</v>
      </c>
      <c r="B18" s="30" t="s">
        <v>83</v>
      </c>
      <c r="C18" s="23">
        <v>150000</v>
      </c>
      <c r="D18" s="23">
        <v>150000</v>
      </c>
      <c r="E18" s="23">
        <v>150000</v>
      </c>
      <c r="F18" s="23"/>
      <c r="G18" s="23"/>
    </row>
    <row r="19" ht="18" customHeight="1" spans="1:7">
      <c r="A19" s="30" t="s">
        <v>84</v>
      </c>
      <c r="B19" s="127" t="s">
        <v>85</v>
      </c>
      <c r="C19" s="23">
        <v>150000</v>
      </c>
      <c r="D19" s="23">
        <v>150000</v>
      </c>
      <c r="E19" s="23">
        <v>150000</v>
      </c>
      <c r="F19" s="23"/>
      <c r="G19" s="23"/>
    </row>
    <row r="20" ht="18" customHeight="1" spans="1:7">
      <c r="A20" s="30" t="s">
        <v>86</v>
      </c>
      <c r="B20" s="128" t="s">
        <v>87</v>
      </c>
      <c r="C20" s="23">
        <v>150000</v>
      </c>
      <c r="D20" s="23">
        <v>150000</v>
      </c>
      <c r="E20" s="23">
        <v>150000</v>
      </c>
      <c r="F20" s="23"/>
      <c r="G20" s="23"/>
    </row>
    <row r="21" ht="18" customHeight="1" spans="1:7">
      <c r="A21" s="129" t="s">
        <v>88</v>
      </c>
      <c r="B21" s="130" t="s">
        <v>88</v>
      </c>
      <c r="C21" s="23">
        <v>12495700</v>
      </c>
      <c r="D21" s="23">
        <v>1992200</v>
      </c>
      <c r="E21" s="23">
        <v>1813400</v>
      </c>
      <c r="F21" s="23">
        <v>178800</v>
      </c>
      <c r="G21" s="23">
        <v>10503500</v>
      </c>
    </row>
  </sheetData>
  <mergeCells count="7">
    <mergeCell ref="A2:G2"/>
    <mergeCell ref="A3:E3"/>
    <mergeCell ref="A4:B4"/>
    <mergeCell ref="D4:F4"/>
    <mergeCell ref="A21:B21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"/>
    </sheetView>
  </sheetViews>
  <sheetFormatPr defaultColWidth="9.14166666666667" defaultRowHeight="14.25" customHeight="1" outlineLevelRow="6" outlineLevelCol="5"/>
  <cols>
    <col min="1" max="1" width="27.425" customWidth="1"/>
    <col min="2" max="6" width="31.1416666666667" customWidth="1"/>
  </cols>
  <sheetData>
    <row r="1" ht="12" customHeight="1" spans="1:6">
      <c r="A1" s="115"/>
      <c r="B1" s="115"/>
      <c r="C1" s="59"/>
      <c r="F1" s="58" t="s">
        <v>111</v>
      </c>
    </row>
    <row r="2" ht="25.5" customHeight="1" spans="1:6">
      <c r="A2" s="116" t="s">
        <v>112</v>
      </c>
      <c r="B2" s="116"/>
      <c r="C2" s="116"/>
      <c r="D2" s="116"/>
      <c r="E2" s="116"/>
      <c r="F2" s="116"/>
    </row>
    <row r="3" ht="15.75" customHeight="1" spans="1:6">
      <c r="A3" s="5" t="str">
        <f>"单位名称："&amp;"云南省社会保障卡制作发行中心"</f>
        <v>单位名称：云南省社会保障卡制作发行中心</v>
      </c>
      <c r="B3" s="115"/>
      <c r="C3" s="59"/>
      <c r="F3" s="58" t="s">
        <v>113</v>
      </c>
    </row>
    <row r="4" ht="19.5" customHeight="1" spans="1:6">
      <c r="A4" s="10" t="s">
        <v>114</v>
      </c>
      <c r="B4" s="16" t="s">
        <v>115</v>
      </c>
      <c r="C4" s="11" t="s">
        <v>116</v>
      </c>
      <c r="D4" s="12"/>
      <c r="E4" s="13"/>
      <c r="F4" s="16" t="s">
        <v>117</v>
      </c>
    </row>
    <row r="5" ht="19.5" customHeight="1" spans="1:6">
      <c r="A5" s="18"/>
      <c r="B5" s="19"/>
      <c r="C5" s="61" t="s">
        <v>33</v>
      </c>
      <c r="D5" s="61" t="s">
        <v>118</v>
      </c>
      <c r="E5" s="61" t="s">
        <v>119</v>
      </c>
      <c r="F5" s="19"/>
    </row>
    <row r="6" ht="18.75" customHeight="1" spans="1:6">
      <c r="A6" s="117">
        <v>1</v>
      </c>
      <c r="B6" s="117">
        <v>2</v>
      </c>
      <c r="C6" s="118">
        <v>3</v>
      </c>
      <c r="D6" s="117">
        <v>4</v>
      </c>
      <c r="E6" s="117">
        <v>5</v>
      </c>
      <c r="F6" s="117">
        <v>6</v>
      </c>
    </row>
    <row r="7" ht="18.75" customHeight="1" spans="1:6">
      <c r="A7" s="119">
        <v>57800</v>
      </c>
      <c r="B7" s="119"/>
      <c r="C7" s="120">
        <v>36000</v>
      </c>
      <c r="D7" s="119"/>
      <c r="E7" s="119">
        <v>36000</v>
      </c>
      <c r="F7" s="119">
        <v>21800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27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28.7083333333333" customWidth="1"/>
    <col min="2" max="3" width="23.85" customWidth="1"/>
    <col min="4" max="4" width="14.575" customWidth="1"/>
    <col min="5" max="5" width="18.575" customWidth="1"/>
    <col min="6" max="6" width="14.7083333333333" customWidth="1"/>
    <col min="7" max="7" width="18.85" customWidth="1"/>
    <col min="8" max="13" width="15.425" customWidth="1"/>
    <col min="14" max="16" width="14.7083333333333" customWidth="1"/>
    <col min="17" max="17" width="14.85" customWidth="1"/>
    <col min="18" max="23" width="15" customWidth="1"/>
  </cols>
  <sheetData>
    <row r="1" ht="13.5" customHeight="1" spans="4:23">
      <c r="D1" s="2"/>
      <c r="E1" s="2"/>
      <c r="F1" s="2"/>
      <c r="G1" s="2"/>
      <c r="U1" s="111"/>
      <c r="W1" s="54" t="s">
        <v>120</v>
      </c>
    </row>
    <row r="2" ht="27.75" customHeight="1" spans="1:23">
      <c r="A2" s="28" t="s">
        <v>121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ht="13.5" customHeight="1" spans="1:23">
      <c r="A3" s="5" t="str">
        <f>"单位名称："&amp;"云南省社会保障卡制作发行中心"</f>
        <v>单位名称：云南省社会保障卡制作发行中心</v>
      </c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U3" s="111"/>
      <c r="W3" s="102" t="s">
        <v>113</v>
      </c>
    </row>
    <row r="4" ht="21.75" customHeight="1" spans="1:23">
      <c r="A4" s="9" t="s">
        <v>122</v>
      </c>
      <c r="B4" s="9" t="s">
        <v>123</v>
      </c>
      <c r="C4" s="9" t="s">
        <v>124</v>
      </c>
      <c r="D4" s="10" t="s">
        <v>125</v>
      </c>
      <c r="E4" s="10" t="s">
        <v>126</v>
      </c>
      <c r="F4" s="10" t="s">
        <v>127</v>
      </c>
      <c r="G4" s="10" t="s">
        <v>128</v>
      </c>
      <c r="H4" s="61" t="s">
        <v>129</v>
      </c>
      <c r="I4" s="61"/>
      <c r="J4" s="61"/>
      <c r="K4" s="61"/>
      <c r="L4" s="108"/>
      <c r="M4" s="108"/>
      <c r="N4" s="108"/>
      <c r="O4" s="108"/>
      <c r="P4" s="108"/>
      <c r="Q4" s="46"/>
      <c r="R4" s="61"/>
      <c r="S4" s="61"/>
      <c r="T4" s="61"/>
      <c r="U4" s="61"/>
      <c r="V4" s="61"/>
      <c r="W4" s="61"/>
    </row>
    <row r="5" ht="21.75" customHeight="1" spans="1:23">
      <c r="A5" s="14"/>
      <c r="B5" s="14"/>
      <c r="C5" s="14"/>
      <c r="D5" s="15"/>
      <c r="E5" s="15"/>
      <c r="F5" s="15"/>
      <c r="G5" s="15"/>
      <c r="H5" s="61" t="s">
        <v>31</v>
      </c>
      <c r="I5" s="46" t="s">
        <v>34</v>
      </c>
      <c r="J5" s="46"/>
      <c r="K5" s="46"/>
      <c r="L5" s="108"/>
      <c r="M5" s="108"/>
      <c r="N5" s="108" t="s">
        <v>130</v>
      </c>
      <c r="O5" s="108"/>
      <c r="P5" s="108"/>
      <c r="Q5" s="46" t="s">
        <v>37</v>
      </c>
      <c r="R5" s="61" t="s">
        <v>52</v>
      </c>
      <c r="S5" s="46"/>
      <c r="T5" s="46"/>
      <c r="U5" s="46"/>
      <c r="V5" s="46"/>
      <c r="W5" s="46"/>
    </row>
    <row r="6" ht="15" customHeight="1" spans="1:23">
      <c r="A6" s="17"/>
      <c r="B6" s="17"/>
      <c r="C6" s="17"/>
      <c r="D6" s="18"/>
      <c r="E6" s="18"/>
      <c r="F6" s="18"/>
      <c r="G6" s="18"/>
      <c r="H6" s="61"/>
      <c r="I6" s="46" t="s">
        <v>131</v>
      </c>
      <c r="J6" s="46" t="s">
        <v>132</v>
      </c>
      <c r="K6" s="46" t="s">
        <v>133</v>
      </c>
      <c r="L6" s="114" t="s">
        <v>134</v>
      </c>
      <c r="M6" s="114" t="s">
        <v>135</v>
      </c>
      <c r="N6" s="114" t="s">
        <v>34</v>
      </c>
      <c r="O6" s="114" t="s">
        <v>35</v>
      </c>
      <c r="P6" s="114" t="s">
        <v>36</v>
      </c>
      <c r="Q6" s="46"/>
      <c r="R6" s="46" t="s">
        <v>33</v>
      </c>
      <c r="S6" s="46" t="s">
        <v>44</v>
      </c>
      <c r="T6" s="46" t="s">
        <v>136</v>
      </c>
      <c r="U6" s="46" t="s">
        <v>40</v>
      </c>
      <c r="V6" s="46" t="s">
        <v>41</v>
      </c>
      <c r="W6" s="46" t="s">
        <v>42</v>
      </c>
    </row>
    <row r="7" ht="27.75" customHeight="1" spans="1:23">
      <c r="A7" s="17"/>
      <c r="B7" s="17"/>
      <c r="C7" s="17"/>
      <c r="D7" s="18"/>
      <c r="E7" s="18"/>
      <c r="F7" s="18"/>
      <c r="G7" s="18"/>
      <c r="H7" s="61"/>
      <c r="I7" s="46"/>
      <c r="J7" s="46"/>
      <c r="K7" s="46"/>
      <c r="L7" s="114"/>
      <c r="M7" s="114"/>
      <c r="N7" s="114"/>
      <c r="O7" s="114"/>
      <c r="P7" s="114"/>
      <c r="Q7" s="46"/>
      <c r="R7" s="46"/>
      <c r="S7" s="46"/>
      <c r="T7" s="46"/>
      <c r="U7" s="46"/>
      <c r="V7" s="46"/>
      <c r="W7" s="46"/>
    </row>
    <row r="8" ht="15" customHeight="1" spans="1:23">
      <c r="A8" s="112">
        <v>1</v>
      </c>
      <c r="B8" s="112">
        <v>2</v>
      </c>
      <c r="C8" s="112">
        <v>3</v>
      </c>
      <c r="D8" s="112">
        <v>4</v>
      </c>
      <c r="E8" s="112">
        <v>5</v>
      </c>
      <c r="F8" s="112">
        <v>6</v>
      </c>
      <c r="G8" s="112">
        <v>7</v>
      </c>
      <c r="H8" s="112">
        <v>8</v>
      </c>
      <c r="I8" s="112">
        <v>9</v>
      </c>
      <c r="J8" s="112">
        <v>10</v>
      </c>
      <c r="K8" s="112">
        <v>11</v>
      </c>
      <c r="L8" s="112">
        <v>12</v>
      </c>
      <c r="M8" s="112">
        <v>13</v>
      </c>
      <c r="N8" s="112">
        <v>14</v>
      </c>
      <c r="O8" s="112">
        <v>15</v>
      </c>
      <c r="P8" s="112">
        <v>16</v>
      </c>
      <c r="Q8" s="112">
        <v>17</v>
      </c>
      <c r="R8" s="112">
        <v>18</v>
      </c>
      <c r="S8" s="112">
        <v>19</v>
      </c>
      <c r="T8" s="112">
        <v>20</v>
      </c>
      <c r="U8" s="112">
        <v>21</v>
      </c>
      <c r="V8" s="112">
        <v>22</v>
      </c>
      <c r="W8" s="112">
        <v>23</v>
      </c>
    </row>
    <row r="9" ht="18.75" customHeight="1" spans="1:23">
      <c r="A9" s="24" t="s">
        <v>46</v>
      </c>
      <c r="B9" s="107"/>
      <c r="C9" s="24"/>
      <c r="D9" s="24"/>
      <c r="E9" s="24"/>
      <c r="F9" s="24"/>
      <c r="G9" s="24"/>
      <c r="H9" s="23">
        <v>1992200</v>
      </c>
      <c r="I9" s="23">
        <v>1992200</v>
      </c>
      <c r="J9" s="23"/>
      <c r="K9" s="23"/>
      <c r="L9" s="23">
        <v>1992200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ht="31.5" customHeight="1" spans="1:23">
      <c r="A10" s="113" t="s">
        <v>46</v>
      </c>
      <c r="B10" s="107" t="s">
        <v>137</v>
      </c>
      <c r="C10" s="24" t="s">
        <v>138</v>
      </c>
      <c r="D10" s="24" t="s">
        <v>66</v>
      </c>
      <c r="E10" s="24" t="s">
        <v>67</v>
      </c>
      <c r="F10" s="24" t="s">
        <v>139</v>
      </c>
      <c r="G10" s="24" t="s">
        <v>140</v>
      </c>
      <c r="H10" s="23">
        <v>2400</v>
      </c>
      <c r="I10" s="23">
        <v>2400</v>
      </c>
      <c r="J10" s="23"/>
      <c r="K10" s="23"/>
      <c r="L10" s="23">
        <v>2400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ht="31.5" customHeight="1" spans="1:23">
      <c r="A11" s="113" t="s">
        <v>46</v>
      </c>
      <c r="B11" s="107" t="s">
        <v>137</v>
      </c>
      <c r="C11" s="24" t="s">
        <v>138</v>
      </c>
      <c r="D11" s="24" t="s">
        <v>70</v>
      </c>
      <c r="E11" s="24" t="s">
        <v>71</v>
      </c>
      <c r="F11" s="24" t="s">
        <v>141</v>
      </c>
      <c r="G11" s="24" t="s">
        <v>142</v>
      </c>
      <c r="H11" s="23">
        <v>180000</v>
      </c>
      <c r="I11" s="23">
        <v>180000</v>
      </c>
      <c r="J11" s="23"/>
      <c r="K11" s="23"/>
      <c r="L11" s="23">
        <v>180000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ht="31.5" customHeight="1" spans="1:23">
      <c r="A12" s="113" t="s">
        <v>46</v>
      </c>
      <c r="B12" s="107" t="s">
        <v>137</v>
      </c>
      <c r="C12" s="24" t="s">
        <v>138</v>
      </c>
      <c r="D12" s="24" t="s">
        <v>72</v>
      </c>
      <c r="E12" s="24" t="s">
        <v>73</v>
      </c>
      <c r="F12" s="24" t="s">
        <v>143</v>
      </c>
      <c r="G12" s="24" t="s">
        <v>144</v>
      </c>
      <c r="H12" s="23">
        <v>90000</v>
      </c>
      <c r="I12" s="23">
        <v>90000</v>
      </c>
      <c r="J12" s="23"/>
      <c r="K12" s="23"/>
      <c r="L12" s="23">
        <v>90000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ht="31.5" customHeight="1" spans="1:23">
      <c r="A13" s="113" t="s">
        <v>46</v>
      </c>
      <c r="B13" s="107" t="s">
        <v>137</v>
      </c>
      <c r="C13" s="24" t="s">
        <v>138</v>
      </c>
      <c r="D13" s="24" t="s">
        <v>78</v>
      </c>
      <c r="E13" s="24" t="s">
        <v>79</v>
      </c>
      <c r="F13" s="24" t="s">
        <v>145</v>
      </c>
      <c r="G13" s="24" t="s">
        <v>146</v>
      </c>
      <c r="H13" s="23">
        <v>97000</v>
      </c>
      <c r="I13" s="23">
        <v>97000</v>
      </c>
      <c r="J13" s="23"/>
      <c r="K13" s="23"/>
      <c r="L13" s="23">
        <v>97000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ht="31.5" customHeight="1" spans="1:23">
      <c r="A14" s="113" t="s">
        <v>46</v>
      </c>
      <c r="B14" s="107" t="s">
        <v>137</v>
      </c>
      <c r="C14" s="24" t="s">
        <v>138</v>
      </c>
      <c r="D14" s="24" t="s">
        <v>80</v>
      </c>
      <c r="E14" s="24" t="s">
        <v>81</v>
      </c>
      <c r="F14" s="24" t="s">
        <v>147</v>
      </c>
      <c r="G14" s="24" t="s">
        <v>148</v>
      </c>
      <c r="H14" s="23">
        <v>48500</v>
      </c>
      <c r="I14" s="23">
        <v>48500</v>
      </c>
      <c r="J14" s="23"/>
      <c r="K14" s="23"/>
      <c r="L14" s="23">
        <v>48500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ht="31.5" customHeight="1" spans="1:23">
      <c r="A15" s="113" t="s">
        <v>46</v>
      </c>
      <c r="B15" s="107" t="s">
        <v>149</v>
      </c>
      <c r="C15" s="24" t="s">
        <v>150</v>
      </c>
      <c r="D15" s="24" t="s">
        <v>86</v>
      </c>
      <c r="E15" s="24" t="s">
        <v>87</v>
      </c>
      <c r="F15" s="24" t="s">
        <v>151</v>
      </c>
      <c r="G15" s="24" t="s">
        <v>87</v>
      </c>
      <c r="H15" s="23">
        <v>150000</v>
      </c>
      <c r="I15" s="23">
        <v>150000</v>
      </c>
      <c r="J15" s="23"/>
      <c r="K15" s="23"/>
      <c r="L15" s="23">
        <v>150000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ht="31.5" customHeight="1" spans="1:23">
      <c r="A16" s="113" t="s">
        <v>46</v>
      </c>
      <c r="B16" s="107" t="s">
        <v>152</v>
      </c>
      <c r="C16" s="24" t="s">
        <v>153</v>
      </c>
      <c r="D16" s="24" t="s">
        <v>64</v>
      </c>
      <c r="E16" s="24" t="s">
        <v>65</v>
      </c>
      <c r="F16" s="24" t="s">
        <v>154</v>
      </c>
      <c r="G16" s="24" t="s">
        <v>155</v>
      </c>
      <c r="H16" s="23">
        <v>400000</v>
      </c>
      <c r="I16" s="23">
        <v>400000</v>
      </c>
      <c r="J16" s="23"/>
      <c r="K16" s="23"/>
      <c r="L16" s="23">
        <v>400000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ht="31.5" customHeight="1" spans="1:23">
      <c r="A17" s="113" t="s">
        <v>46</v>
      </c>
      <c r="B17" s="107" t="s">
        <v>152</v>
      </c>
      <c r="C17" s="24" t="s">
        <v>153</v>
      </c>
      <c r="D17" s="24" t="s">
        <v>64</v>
      </c>
      <c r="E17" s="24" t="s">
        <v>65</v>
      </c>
      <c r="F17" s="24" t="s">
        <v>156</v>
      </c>
      <c r="G17" s="24" t="s">
        <v>157</v>
      </c>
      <c r="H17" s="23">
        <v>19000</v>
      </c>
      <c r="I17" s="23">
        <v>19000</v>
      </c>
      <c r="J17" s="23"/>
      <c r="K17" s="23"/>
      <c r="L17" s="23">
        <v>19000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ht="31.5" customHeight="1" spans="1:23">
      <c r="A18" s="113" t="s">
        <v>46</v>
      </c>
      <c r="B18" s="107" t="s">
        <v>152</v>
      </c>
      <c r="C18" s="24" t="s">
        <v>153</v>
      </c>
      <c r="D18" s="24" t="s">
        <v>64</v>
      </c>
      <c r="E18" s="24" t="s">
        <v>65</v>
      </c>
      <c r="F18" s="24" t="s">
        <v>158</v>
      </c>
      <c r="G18" s="24" t="s">
        <v>159</v>
      </c>
      <c r="H18" s="23">
        <v>1500</v>
      </c>
      <c r="I18" s="23">
        <v>1500</v>
      </c>
      <c r="J18" s="23"/>
      <c r="K18" s="23"/>
      <c r="L18" s="23">
        <v>1500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ht="31.5" customHeight="1" spans="1:23">
      <c r="A19" s="113" t="s">
        <v>46</v>
      </c>
      <c r="B19" s="107" t="s">
        <v>152</v>
      </c>
      <c r="C19" s="24" t="s">
        <v>153</v>
      </c>
      <c r="D19" s="24" t="s">
        <v>64</v>
      </c>
      <c r="E19" s="24" t="s">
        <v>65</v>
      </c>
      <c r="F19" s="24" t="s">
        <v>160</v>
      </c>
      <c r="G19" s="24" t="s">
        <v>161</v>
      </c>
      <c r="H19" s="23">
        <v>825000</v>
      </c>
      <c r="I19" s="23">
        <v>825000</v>
      </c>
      <c r="J19" s="23"/>
      <c r="K19" s="23"/>
      <c r="L19" s="23">
        <v>825000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ht="31.5" customHeight="1" spans="1:23">
      <c r="A20" s="113" t="s">
        <v>46</v>
      </c>
      <c r="B20" s="107" t="s">
        <v>162</v>
      </c>
      <c r="C20" s="24" t="s">
        <v>163</v>
      </c>
      <c r="D20" s="24" t="s">
        <v>64</v>
      </c>
      <c r="E20" s="24" t="s">
        <v>65</v>
      </c>
      <c r="F20" s="24" t="s">
        <v>164</v>
      </c>
      <c r="G20" s="24" t="s">
        <v>165</v>
      </c>
      <c r="H20" s="23">
        <v>63000</v>
      </c>
      <c r="I20" s="23">
        <v>63000</v>
      </c>
      <c r="J20" s="23"/>
      <c r="K20" s="23"/>
      <c r="L20" s="23">
        <v>63000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ht="31.5" customHeight="1" spans="1:23">
      <c r="A21" s="113" t="s">
        <v>46</v>
      </c>
      <c r="B21" s="107" t="s">
        <v>162</v>
      </c>
      <c r="C21" s="24" t="s">
        <v>163</v>
      </c>
      <c r="D21" s="24" t="s">
        <v>64</v>
      </c>
      <c r="E21" s="24" t="s">
        <v>65</v>
      </c>
      <c r="F21" s="24" t="s">
        <v>166</v>
      </c>
      <c r="G21" s="24" t="s">
        <v>167</v>
      </c>
      <c r="H21" s="23">
        <v>10000</v>
      </c>
      <c r="I21" s="23">
        <v>10000</v>
      </c>
      <c r="J21" s="23"/>
      <c r="K21" s="23"/>
      <c r="L21" s="23">
        <v>10000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ht="31.5" customHeight="1" spans="1:23">
      <c r="A22" s="113" t="s">
        <v>46</v>
      </c>
      <c r="B22" s="107" t="s">
        <v>162</v>
      </c>
      <c r="C22" s="24" t="s">
        <v>163</v>
      </c>
      <c r="D22" s="24" t="s">
        <v>64</v>
      </c>
      <c r="E22" s="24" t="s">
        <v>65</v>
      </c>
      <c r="F22" s="24" t="s">
        <v>168</v>
      </c>
      <c r="G22" s="24" t="s">
        <v>169</v>
      </c>
      <c r="H22" s="23">
        <v>15000</v>
      </c>
      <c r="I22" s="23">
        <v>15000</v>
      </c>
      <c r="J22" s="23"/>
      <c r="K22" s="23"/>
      <c r="L22" s="23">
        <v>15000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ht="31.5" customHeight="1" spans="1:23">
      <c r="A23" s="113" t="s">
        <v>46</v>
      </c>
      <c r="B23" s="107" t="s">
        <v>162</v>
      </c>
      <c r="C23" s="24" t="s">
        <v>163</v>
      </c>
      <c r="D23" s="24" t="s">
        <v>64</v>
      </c>
      <c r="E23" s="24" t="s">
        <v>65</v>
      </c>
      <c r="F23" s="24" t="s">
        <v>170</v>
      </c>
      <c r="G23" s="24" t="s">
        <v>171</v>
      </c>
      <c r="H23" s="23">
        <v>10000</v>
      </c>
      <c r="I23" s="23">
        <v>10000</v>
      </c>
      <c r="J23" s="23"/>
      <c r="K23" s="23"/>
      <c r="L23" s="23">
        <v>10000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ht="31.5" customHeight="1" spans="1:23">
      <c r="A24" s="113" t="s">
        <v>46</v>
      </c>
      <c r="B24" s="107" t="s">
        <v>172</v>
      </c>
      <c r="C24" s="24" t="s">
        <v>173</v>
      </c>
      <c r="D24" s="24" t="s">
        <v>64</v>
      </c>
      <c r="E24" s="24" t="s">
        <v>65</v>
      </c>
      <c r="F24" s="24" t="s">
        <v>174</v>
      </c>
      <c r="G24" s="24" t="s">
        <v>175</v>
      </c>
      <c r="H24" s="23">
        <v>36000</v>
      </c>
      <c r="I24" s="23">
        <v>36000</v>
      </c>
      <c r="J24" s="23"/>
      <c r="K24" s="23"/>
      <c r="L24" s="23">
        <v>36000</v>
      </c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ht="31.5" customHeight="1" spans="1:23">
      <c r="A25" s="113" t="s">
        <v>46</v>
      </c>
      <c r="B25" s="107" t="s">
        <v>176</v>
      </c>
      <c r="C25" s="24" t="s">
        <v>177</v>
      </c>
      <c r="D25" s="24" t="s">
        <v>64</v>
      </c>
      <c r="E25" s="24" t="s">
        <v>65</v>
      </c>
      <c r="F25" s="24" t="s">
        <v>178</v>
      </c>
      <c r="G25" s="24" t="s">
        <v>177</v>
      </c>
      <c r="H25" s="23">
        <v>23000</v>
      </c>
      <c r="I25" s="23">
        <v>23000</v>
      </c>
      <c r="J25" s="23"/>
      <c r="K25" s="23"/>
      <c r="L25" s="23">
        <v>23000</v>
      </c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ht="31.5" customHeight="1" spans="1:23">
      <c r="A26" s="113" t="s">
        <v>46</v>
      </c>
      <c r="B26" s="107" t="s">
        <v>179</v>
      </c>
      <c r="C26" s="24" t="s">
        <v>180</v>
      </c>
      <c r="D26" s="24" t="s">
        <v>64</v>
      </c>
      <c r="E26" s="24" t="s">
        <v>65</v>
      </c>
      <c r="F26" s="24" t="s">
        <v>181</v>
      </c>
      <c r="G26" s="24" t="s">
        <v>117</v>
      </c>
      <c r="H26" s="23">
        <v>21800</v>
      </c>
      <c r="I26" s="23">
        <v>21800</v>
      </c>
      <c r="J26" s="23"/>
      <c r="K26" s="23"/>
      <c r="L26" s="23">
        <v>21800</v>
      </c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ht="18.75" customHeight="1" spans="1:23">
      <c r="A27" s="31" t="s">
        <v>88</v>
      </c>
      <c r="B27" s="32"/>
      <c r="C27" s="32"/>
      <c r="D27" s="32"/>
      <c r="E27" s="32"/>
      <c r="F27" s="32"/>
      <c r="G27" s="33"/>
      <c r="H27" s="23">
        <v>1992200</v>
      </c>
      <c r="I27" s="23">
        <v>1992200</v>
      </c>
      <c r="J27" s="23"/>
      <c r="K27" s="23"/>
      <c r="L27" s="23">
        <v>1992200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</sheetData>
  <mergeCells count="30">
    <mergeCell ref="A2:W2"/>
    <mergeCell ref="A3:G3"/>
    <mergeCell ref="H4:W4"/>
    <mergeCell ref="I5:M5"/>
    <mergeCell ref="N5:P5"/>
    <mergeCell ref="R5:W5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5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4.575" customWidth="1"/>
    <col min="2" max="2" width="21" customWidth="1"/>
    <col min="3" max="3" width="31.425" customWidth="1"/>
    <col min="4" max="4" width="23.85" customWidth="1"/>
    <col min="5" max="5" width="15.575" customWidth="1"/>
    <col min="6" max="6" width="19.7083333333333" customWidth="1"/>
    <col min="7" max="7" width="14.85" customWidth="1"/>
    <col min="8" max="8" width="19.7083333333333" customWidth="1"/>
    <col min="9" max="16" width="14.1416666666667" customWidth="1"/>
    <col min="17" max="17" width="13.575" customWidth="1"/>
    <col min="18" max="23" width="15.1416666666667" customWidth="1"/>
  </cols>
  <sheetData>
    <row r="1" ht="13.5" customHeight="1" spans="5:23">
      <c r="E1" s="2"/>
      <c r="F1" s="2"/>
      <c r="G1" s="2"/>
      <c r="H1" s="2"/>
      <c r="U1" s="111"/>
      <c r="W1" s="54" t="s">
        <v>182</v>
      </c>
    </row>
    <row r="2" ht="27.75" customHeight="1" spans="1:23">
      <c r="A2" s="28" t="s">
        <v>183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ht="13.5" customHeight="1" spans="1:23">
      <c r="A3" s="5" t="str">
        <f t="shared" ref="A3:B3" si="0">"单位名称："&amp;"云南省社会保障卡制作发行中心"</f>
        <v>单位名称：云南省社会保障卡制作发行中心</v>
      </c>
      <c r="B3" s="106" t="str">
        <f t="shared" si="0"/>
        <v>单位名称：云南省社会保障卡制作发行中心</v>
      </c>
      <c r="C3" s="106"/>
      <c r="D3" s="106"/>
      <c r="E3" s="106"/>
      <c r="F3" s="106"/>
      <c r="G3" s="106"/>
      <c r="H3" s="106"/>
      <c r="I3" s="106"/>
      <c r="J3" s="7"/>
      <c r="K3" s="7"/>
      <c r="L3" s="7"/>
      <c r="M3" s="7"/>
      <c r="N3" s="7"/>
      <c r="O3" s="7"/>
      <c r="P3" s="7"/>
      <c r="Q3" s="7"/>
      <c r="U3" s="111"/>
      <c r="W3" s="102" t="s">
        <v>113</v>
      </c>
    </row>
    <row r="4" ht="21.75" customHeight="1" spans="1:23">
      <c r="A4" s="9" t="s">
        <v>184</v>
      </c>
      <c r="B4" s="9" t="s">
        <v>123</v>
      </c>
      <c r="C4" s="9" t="s">
        <v>124</v>
      </c>
      <c r="D4" s="9" t="s">
        <v>185</v>
      </c>
      <c r="E4" s="10" t="s">
        <v>125</v>
      </c>
      <c r="F4" s="10" t="s">
        <v>126</v>
      </c>
      <c r="G4" s="10" t="s">
        <v>127</v>
      </c>
      <c r="H4" s="10" t="s">
        <v>128</v>
      </c>
      <c r="I4" s="61" t="s">
        <v>31</v>
      </c>
      <c r="J4" s="61" t="s">
        <v>186</v>
      </c>
      <c r="K4" s="61"/>
      <c r="L4" s="61"/>
      <c r="M4" s="61"/>
      <c r="N4" s="108" t="s">
        <v>130</v>
      </c>
      <c r="O4" s="108"/>
      <c r="P4" s="108"/>
      <c r="Q4" s="10" t="s">
        <v>37</v>
      </c>
      <c r="R4" s="11" t="s">
        <v>52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61"/>
      <c r="J5" s="46" t="s">
        <v>34</v>
      </c>
      <c r="K5" s="46"/>
      <c r="L5" s="46" t="s">
        <v>35</v>
      </c>
      <c r="M5" s="46" t="s">
        <v>36</v>
      </c>
      <c r="N5" s="109" t="s">
        <v>34</v>
      </c>
      <c r="O5" s="109" t="s">
        <v>35</v>
      </c>
      <c r="P5" s="109" t="s">
        <v>36</v>
      </c>
      <c r="Q5" s="15"/>
      <c r="R5" s="10" t="s">
        <v>33</v>
      </c>
      <c r="S5" s="10" t="s">
        <v>44</v>
      </c>
      <c r="T5" s="10" t="s">
        <v>136</v>
      </c>
      <c r="U5" s="10" t="s">
        <v>40</v>
      </c>
      <c r="V5" s="10" t="s">
        <v>41</v>
      </c>
      <c r="W5" s="10" t="s">
        <v>42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61"/>
      <c r="J6" s="46" t="s">
        <v>33</v>
      </c>
      <c r="K6" s="46" t="s">
        <v>187</v>
      </c>
      <c r="L6" s="46"/>
      <c r="M6" s="46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  <c r="N7" s="20">
        <v>14</v>
      </c>
      <c r="O7" s="20">
        <v>15</v>
      </c>
      <c r="P7" s="20">
        <v>16</v>
      </c>
      <c r="Q7" s="20">
        <v>17</v>
      </c>
      <c r="R7" s="20">
        <v>18</v>
      </c>
      <c r="S7" s="20">
        <v>19</v>
      </c>
      <c r="T7" s="20">
        <v>20</v>
      </c>
      <c r="U7" s="20">
        <v>21</v>
      </c>
      <c r="V7" s="20">
        <v>22</v>
      </c>
      <c r="W7" s="20">
        <v>23</v>
      </c>
    </row>
    <row r="8" ht="33" customHeight="1" spans="1:23">
      <c r="A8" s="24"/>
      <c r="B8" s="107"/>
      <c r="C8" s="24" t="s">
        <v>188</v>
      </c>
      <c r="D8" s="24"/>
      <c r="E8" s="24"/>
      <c r="F8" s="24"/>
      <c r="G8" s="24"/>
      <c r="H8" s="24"/>
      <c r="I8" s="110">
        <v>303500</v>
      </c>
      <c r="J8" s="110">
        <v>303500</v>
      </c>
      <c r="K8" s="110">
        <v>303500</v>
      </c>
      <c r="L8" s="110"/>
      <c r="M8" s="110"/>
      <c r="N8" s="110"/>
      <c r="O8" s="110"/>
      <c r="P8" s="110"/>
      <c r="Q8" s="110"/>
      <c r="R8" s="110"/>
      <c r="S8" s="110"/>
      <c r="T8" s="110"/>
      <c r="U8" s="89"/>
      <c r="V8" s="110"/>
      <c r="W8" s="110"/>
    </row>
    <row r="9" ht="33" customHeight="1" spans="1:23">
      <c r="A9" s="24" t="s">
        <v>189</v>
      </c>
      <c r="B9" s="107" t="s">
        <v>190</v>
      </c>
      <c r="C9" s="24" t="s">
        <v>188</v>
      </c>
      <c r="D9" s="24" t="s">
        <v>46</v>
      </c>
      <c r="E9" s="24" t="s">
        <v>64</v>
      </c>
      <c r="F9" s="24" t="s">
        <v>65</v>
      </c>
      <c r="G9" s="24" t="s">
        <v>191</v>
      </c>
      <c r="H9" s="24" t="s">
        <v>192</v>
      </c>
      <c r="I9" s="110">
        <v>303500</v>
      </c>
      <c r="J9" s="110">
        <v>303500</v>
      </c>
      <c r="K9" s="110">
        <v>303500</v>
      </c>
      <c r="L9" s="110"/>
      <c r="M9" s="110"/>
      <c r="N9" s="110"/>
      <c r="O9" s="110"/>
      <c r="P9" s="110"/>
      <c r="Q9" s="110"/>
      <c r="R9" s="110"/>
      <c r="S9" s="110"/>
      <c r="T9" s="110"/>
      <c r="U9" s="89"/>
      <c r="V9" s="110"/>
      <c r="W9" s="110"/>
    </row>
    <row r="10" ht="33" customHeight="1" spans="1:23">
      <c r="A10" s="24"/>
      <c r="B10" s="24"/>
      <c r="C10" s="24" t="s">
        <v>193</v>
      </c>
      <c r="D10" s="24"/>
      <c r="E10" s="24"/>
      <c r="F10" s="24"/>
      <c r="G10" s="24"/>
      <c r="H10" s="24"/>
      <c r="I10" s="110">
        <v>8000000</v>
      </c>
      <c r="J10" s="110">
        <v>8000000</v>
      </c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89"/>
      <c r="V10" s="110"/>
      <c r="W10" s="110"/>
    </row>
    <row r="11" ht="33" customHeight="1" spans="1:23">
      <c r="A11" s="24" t="s">
        <v>194</v>
      </c>
      <c r="B11" s="107" t="s">
        <v>195</v>
      </c>
      <c r="C11" s="24" t="s">
        <v>193</v>
      </c>
      <c r="D11" s="24" t="s">
        <v>46</v>
      </c>
      <c r="E11" s="24" t="s">
        <v>64</v>
      </c>
      <c r="F11" s="24" t="s">
        <v>65</v>
      </c>
      <c r="G11" s="24" t="s">
        <v>196</v>
      </c>
      <c r="H11" s="24" t="s">
        <v>197</v>
      </c>
      <c r="I11" s="110">
        <v>7600000</v>
      </c>
      <c r="J11" s="110">
        <v>7600000</v>
      </c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89"/>
      <c r="V11" s="110"/>
      <c r="W11" s="110"/>
    </row>
    <row r="12" ht="33" customHeight="1" spans="1:23">
      <c r="A12" s="24" t="s">
        <v>194</v>
      </c>
      <c r="B12" s="107" t="s">
        <v>195</v>
      </c>
      <c r="C12" s="24" t="s">
        <v>193</v>
      </c>
      <c r="D12" s="24" t="s">
        <v>46</v>
      </c>
      <c r="E12" s="24" t="s">
        <v>64</v>
      </c>
      <c r="F12" s="24" t="s">
        <v>65</v>
      </c>
      <c r="G12" s="24" t="s">
        <v>198</v>
      </c>
      <c r="H12" s="24" t="s">
        <v>199</v>
      </c>
      <c r="I12" s="110">
        <v>400000</v>
      </c>
      <c r="J12" s="110">
        <v>400000</v>
      </c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89"/>
      <c r="V12" s="110"/>
      <c r="W12" s="110"/>
    </row>
    <row r="13" ht="33" customHeight="1" spans="1:23">
      <c r="A13" s="24"/>
      <c r="B13" s="24"/>
      <c r="C13" s="24" t="s">
        <v>200</v>
      </c>
      <c r="D13" s="24"/>
      <c r="E13" s="24"/>
      <c r="F13" s="24"/>
      <c r="G13" s="24"/>
      <c r="H13" s="24"/>
      <c r="I13" s="110">
        <v>2200000</v>
      </c>
      <c r="J13" s="110">
        <v>2200000</v>
      </c>
      <c r="K13" s="110">
        <v>2200000</v>
      </c>
      <c r="L13" s="110"/>
      <c r="M13" s="110"/>
      <c r="N13" s="110"/>
      <c r="O13" s="110"/>
      <c r="P13" s="110"/>
      <c r="Q13" s="110"/>
      <c r="R13" s="110"/>
      <c r="S13" s="110"/>
      <c r="T13" s="110"/>
      <c r="U13" s="89"/>
      <c r="V13" s="110"/>
      <c r="W13" s="110"/>
    </row>
    <row r="14" ht="33" customHeight="1" spans="1:23">
      <c r="A14" s="24" t="s">
        <v>194</v>
      </c>
      <c r="B14" s="107" t="s">
        <v>201</v>
      </c>
      <c r="C14" s="24" t="s">
        <v>200</v>
      </c>
      <c r="D14" s="24" t="s">
        <v>46</v>
      </c>
      <c r="E14" s="24" t="s">
        <v>64</v>
      </c>
      <c r="F14" s="24" t="s">
        <v>65</v>
      </c>
      <c r="G14" s="24" t="s">
        <v>202</v>
      </c>
      <c r="H14" s="24" t="s">
        <v>203</v>
      </c>
      <c r="I14" s="110">
        <v>2200000</v>
      </c>
      <c r="J14" s="110">
        <v>2200000</v>
      </c>
      <c r="K14" s="110">
        <v>2200000</v>
      </c>
      <c r="L14" s="110"/>
      <c r="M14" s="110"/>
      <c r="N14" s="110"/>
      <c r="O14" s="110"/>
      <c r="P14" s="110"/>
      <c r="Q14" s="110"/>
      <c r="R14" s="110"/>
      <c r="S14" s="110"/>
      <c r="T14" s="110"/>
      <c r="U14" s="89"/>
      <c r="V14" s="110"/>
      <c r="W14" s="110"/>
    </row>
    <row r="15" ht="18.75" customHeight="1" spans="1:23">
      <c r="A15" s="31" t="s">
        <v>88</v>
      </c>
      <c r="B15" s="32"/>
      <c r="C15" s="32"/>
      <c r="D15" s="32"/>
      <c r="E15" s="32"/>
      <c r="F15" s="32"/>
      <c r="G15" s="32"/>
      <c r="H15" s="33"/>
      <c r="I15" s="110">
        <v>10503500</v>
      </c>
      <c r="J15" s="110">
        <v>10503500</v>
      </c>
      <c r="K15" s="110">
        <v>2503500</v>
      </c>
      <c r="L15" s="110"/>
      <c r="M15" s="110"/>
      <c r="N15" s="110"/>
      <c r="O15" s="110"/>
      <c r="P15" s="110"/>
      <c r="Q15" s="110"/>
      <c r="R15" s="110"/>
      <c r="S15" s="110"/>
      <c r="T15" s="110"/>
      <c r="U15" s="89"/>
      <c r="V15" s="110"/>
      <c r="W15" s="110"/>
    </row>
  </sheetData>
  <mergeCells count="28">
    <mergeCell ref="A2:W2"/>
    <mergeCell ref="A3:I3"/>
    <mergeCell ref="J4:M4"/>
    <mergeCell ref="N4:P4"/>
    <mergeCell ref="R4:W4"/>
    <mergeCell ref="J5:K5"/>
    <mergeCell ref="A15:H1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30"/>
  <sheetViews>
    <sheetView showZeros="0" workbookViewId="0">
      <selection activeCell="A1" sqref="A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416666666667" customWidth="1"/>
    <col min="4" max="4" width="21" customWidth="1"/>
    <col min="5" max="5" width="23.575" customWidth="1"/>
    <col min="6" max="6" width="11.2833333333333" customWidth="1"/>
    <col min="7" max="7" width="10.425" customWidth="1"/>
    <col min="8" max="8" width="9.425" customWidth="1"/>
    <col min="9" max="9" width="13.425" customWidth="1"/>
    <col min="10" max="10" width="27.575" customWidth="1"/>
  </cols>
  <sheetData>
    <row r="1" customHeight="1" spans="10:10">
      <c r="J1" s="53" t="s">
        <v>204</v>
      </c>
    </row>
    <row r="2" ht="28.5" customHeight="1" spans="1:10">
      <c r="A2" s="44" t="s">
        <v>205</v>
      </c>
      <c r="B2" s="28"/>
      <c r="C2" s="28"/>
      <c r="D2" s="28"/>
      <c r="E2" s="28"/>
      <c r="F2" s="45"/>
      <c r="G2" s="28"/>
      <c r="H2" s="45"/>
      <c r="I2" s="45"/>
      <c r="J2" s="28"/>
    </row>
    <row r="3" ht="15" customHeight="1" spans="1:1">
      <c r="A3" s="5" t="str">
        <f>"单位名称："&amp;"云南省社会保障卡制作发行中心"</f>
        <v>单位名称：云南省社会保障卡制作发行中心</v>
      </c>
    </row>
    <row r="4" ht="14.25" customHeight="1" spans="1:10">
      <c r="A4" s="46" t="s">
        <v>206</v>
      </c>
      <c r="B4" s="46" t="s">
        <v>207</v>
      </c>
      <c r="C4" s="46" t="s">
        <v>208</v>
      </c>
      <c r="D4" s="46" t="s">
        <v>209</v>
      </c>
      <c r="E4" s="46" t="s">
        <v>210</v>
      </c>
      <c r="F4" s="47" t="s">
        <v>211</v>
      </c>
      <c r="G4" s="46" t="s">
        <v>212</v>
      </c>
      <c r="H4" s="47" t="s">
        <v>213</v>
      </c>
      <c r="I4" s="47" t="s">
        <v>214</v>
      </c>
      <c r="J4" s="46" t="s">
        <v>215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15" customHeight="1" spans="1:10">
      <c r="A6" s="48" t="s">
        <v>46</v>
      </c>
      <c r="B6" s="49"/>
      <c r="C6" s="49"/>
      <c r="D6" s="49"/>
      <c r="E6" s="50"/>
      <c r="F6" s="51"/>
      <c r="G6" s="50"/>
      <c r="H6" s="51"/>
      <c r="I6" s="51"/>
      <c r="J6" s="50"/>
    </row>
    <row r="7" ht="33.75" customHeight="1" spans="1:10">
      <c r="A7" s="105" t="s">
        <v>173</v>
      </c>
      <c r="B7" s="52" t="s">
        <v>216</v>
      </c>
      <c r="C7" s="52" t="s">
        <v>217</v>
      </c>
      <c r="D7" s="52" t="s">
        <v>218</v>
      </c>
      <c r="E7" s="48" t="s">
        <v>219</v>
      </c>
      <c r="F7" s="52" t="s">
        <v>220</v>
      </c>
      <c r="G7" s="48" t="s">
        <v>221</v>
      </c>
      <c r="H7" s="52" t="s">
        <v>222</v>
      </c>
      <c r="I7" s="52" t="s">
        <v>223</v>
      </c>
      <c r="J7" s="48" t="s">
        <v>224</v>
      </c>
    </row>
    <row r="8" ht="33.75" customHeight="1" spans="1:10">
      <c r="A8" s="105" t="s">
        <v>173</v>
      </c>
      <c r="B8" s="52" t="s">
        <v>216</v>
      </c>
      <c r="C8" s="52" t="s">
        <v>225</v>
      </c>
      <c r="D8" s="52" t="s">
        <v>226</v>
      </c>
      <c r="E8" s="48" t="s">
        <v>227</v>
      </c>
      <c r="F8" s="52" t="s">
        <v>220</v>
      </c>
      <c r="G8" s="48" t="s">
        <v>228</v>
      </c>
      <c r="H8" s="52" t="s">
        <v>229</v>
      </c>
      <c r="I8" s="52" t="s">
        <v>230</v>
      </c>
      <c r="J8" s="48" t="s">
        <v>231</v>
      </c>
    </row>
    <row r="9" ht="33.75" customHeight="1" spans="1:10">
      <c r="A9" s="105" t="s">
        <v>173</v>
      </c>
      <c r="B9" s="52" t="s">
        <v>216</v>
      </c>
      <c r="C9" s="52" t="s">
        <v>232</v>
      </c>
      <c r="D9" s="52" t="s">
        <v>233</v>
      </c>
      <c r="E9" s="48" t="s">
        <v>234</v>
      </c>
      <c r="F9" s="52" t="s">
        <v>235</v>
      </c>
      <c r="G9" s="48" t="s">
        <v>236</v>
      </c>
      <c r="H9" s="52" t="s">
        <v>237</v>
      </c>
      <c r="I9" s="52" t="s">
        <v>223</v>
      </c>
      <c r="J9" s="48" t="s">
        <v>238</v>
      </c>
    </row>
    <row r="10" ht="33.75" customHeight="1" spans="1:10">
      <c r="A10" s="105" t="s">
        <v>188</v>
      </c>
      <c r="B10" s="52" t="s">
        <v>239</v>
      </c>
      <c r="C10" s="52" t="s">
        <v>217</v>
      </c>
      <c r="D10" s="52" t="s">
        <v>218</v>
      </c>
      <c r="E10" s="48" t="s">
        <v>240</v>
      </c>
      <c r="F10" s="52" t="s">
        <v>220</v>
      </c>
      <c r="G10" s="48" t="s">
        <v>108</v>
      </c>
      <c r="H10" s="52" t="s">
        <v>241</v>
      </c>
      <c r="I10" s="52" t="s">
        <v>223</v>
      </c>
      <c r="J10" s="48" t="s">
        <v>242</v>
      </c>
    </row>
    <row r="11" ht="33.75" customHeight="1" spans="1:10">
      <c r="A11" s="105" t="s">
        <v>188</v>
      </c>
      <c r="B11" s="52" t="s">
        <v>239</v>
      </c>
      <c r="C11" s="52" t="s">
        <v>225</v>
      </c>
      <c r="D11" s="52" t="s">
        <v>226</v>
      </c>
      <c r="E11" s="48" t="s">
        <v>227</v>
      </c>
      <c r="F11" s="52" t="s">
        <v>220</v>
      </c>
      <c r="G11" s="48" t="s">
        <v>228</v>
      </c>
      <c r="H11" s="52" t="s">
        <v>229</v>
      </c>
      <c r="I11" s="52" t="s">
        <v>230</v>
      </c>
      <c r="J11" s="48" t="s">
        <v>231</v>
      </c>
    </row>
    <row r="12" ht="33.75" customHeight="1" spans="1:10">
      <c r="A12" s="105" t="s">
        <v>188</v>
      </c>
      <c r="B12" s="52" t="s">
        <v>239</v>
      </c>
      <c r="C12" s="52" t="s">
        <v>232</v>
      </c>
      <c r="D12" s="52" t="s">
        <v>233</v>
      </c>
      <c r="E12" s="48" t="s">
        <v>234</v>
      </c>
      <c r="F12" s="52" t="s">
        <v>235</v>
      </c>
      <c r="G12" s="48" t="s">
        <v>236</v>
      </c>
      <c r="H12" s="52" t="s">
        <v>237</v>
      </c>
      <c r="I12" s="52" t="s">
        <v>223</v>
      </c>
      <c r="J12" s="48" t="s">
        <v>243</v>
      </c>
    </row>
    <row r="13" ht="33.75" customHeight="1" spans="1:10">
      <c r="A13" s="105" t="s">
        <v>177</v>
      </c>
      <c r="B13" s="52" t="s">
        <v>244</v>
      </c>
      <c r="C13" s="52" t="s">
        <v>217</v>
      </c>
      <c r="D13" s="52" t="s">
        <v>218</v>
      </c>
      <c r="E13" s="48" t="s">
        <v>245</v>
      </c>
      <c r="F13" s="52" t="s">
        <v>220</v>
      </c>
      <c r="G13" s="48" t="s">
        <v>246</v>
      </c>
      <c r="H13" s="52" t="s">
        <v>241</v>
      </c>
      <c r="I13" s="52" t="s">
        <v>223</v>
      </c>
      <c r="J13" s="48" t="s">
        <v>247</v>
      </c>
    </row>
    <row r="14" ht="33.75" customHeight="1" spans="1:10">
      <c r="A14" s="105" t="s">
        <v>177</v>
      </c>
      <c r="B14" s="52" t="s">
        <v>244</v>
      </c>
      <c r="C14" s="52" t="s">
        <v>225</v>
      </c>
      <c r="D14" s="52" t="s">
        <v>226</v>
      </c>
      <c r="E14" s="48" t="s">
        <v>227</v>
      </c>
      <c r="F14" s="52" t="s">
        <v>220</v>
      </c>
      <c r="G14" s="48" t="s">
        <v>228</v>
      </c>
      <c r="H14" s="52" t="s">
        <v>229</v>
      </c>
      <c r="I14" s="52" t="s">
        <v>230</v>
      </c>
      <c r="J14" s="48" t="s">
        <v>248</v>
      </c>
    </row>
    <row r="15" ht="33.75" customHeight="1" spans="1:10">
      <c r="A15" s="105" t="s">
        <v>177</v>
      </c>
      <c r="B15" s="52" t="s">
        <v>244</v>
      </c>
      <c r="C15" s="52" t="s">
        <v>232</v>
      </c>
      <c r="D15" s="52" t="s">
        <v>233</v>
      </c>
      <c r="E15" s="48" t="s">
        <v>249</v>
      </c>
      <c r="F15" s="52" t="s">
        <v>235</v>
      </c>
      <c r="G15" s="48" t="s">
        <v>236</v>
      </c>
      <c r="H15" s="52" t="s">
        <v>237</v>
      </c>
      <c r="I15" s="52" t="s">
        <v>223</v>
      </c>
      <c r="J15" s="48" t="s">
        <v>250</v>
      </c>
    </row>
    <row r="16" ht="33.75" customHeight="1" spans="1:10">
      <c r="A16" s="105" t="s">
        <v>163</v>
      </c>
      <c r="B16" s="52" t="s">
        <v>251</v>
      </c>
      <c r="C16" s="52" t="s">
        <v>217</v>
      </c>
      <c r="D16" s="52" t="s">
        <v>218</v>
      </c>
      <c r="E16" s="48" t="s">
        <v>252</v>
      </c>
      <c r="F16" s="52" t="s">
        <v>220</v>
      </c>
      <c r="G16" s="48" t="s">
        <v>246</v>
      </c>
      <c r="H16" s="52" t="s">
        <v>241</v>
      </c>
      <c r="I16" s="52" t="s">
        <v>223</v>
      </c>
      <c r="J16" s="48" t="s">
        <v>253</v>
      </c>
    </row>
    <row r="17" ht="33.75" customHeight="1" spans="1:10">
      <c r="A17" s="105" t="s">
        <v>163</v>
      </c>
      <c r="B17" s="52" t="s">
        <v>251</v>
      </c>
      <c r="C17" s="52" t="s">
        <v>225</v>
      </c>
      <c r="D17" s="52" t="s">
        <v>226</v>
      </c>
      <c r="E17" s="48" t="s">
        <v>227</v>
      </c>
      <c r="F17" s="52" t="s">
        <v>220</v>
      </c>
      <c r="G17" s="48" t="s">
        <v>228</v>
      </c>
      <c r="H17" s="52"/>
      <c r="I17" s="52" t="s">
        <v>230</v>
      </c>
      <c r="J17" s="48" t="s">
        <v>231</v>
      </c>
    </row>
    <row r="18" ht="33.75" customHeight="1" spans="1:10">
      <c r="A18" s="105" t="s">
        <v>163</v>
      </c>
      <c r="B18" s="52" t="s">
        <v>251</v>
      </c>
      <c r="C18" s="52" t="s">
        <v>232</v>
      </c>
      <c r="D18" s="52" t="s">
        <v>233</v>
      </c>
      <c r="E18" s="48" t="s">
        <v>234</v>
      </c>
      <c r="F18" s="52" t="s">
        <v>235</v>
      </c>
      <c r="G18" s="48" t="s">
        <v>236</v>
      </c>
      <c r="H18" s="52" t="s">
        <v>237</v>
      </c>
      <c r="I18" s="52" t="s">
        <v>223</v>
      </c>
      <c r="J18" s="48" t="s">
        <v>254</v>
      </c>
    </row>
    <row r="19" ht="33.75" customHeight="1" spans="1:10">
      <c r="A19" s="105" t="s">
        <v>180</v>
      </c>
      <c r="B19" s="52" t="s">
        <v>255</v>
      </c>
      <c r="C19" s="52" t="s">
        <v>217</v>
      </c>
      <c r="D19" s="52" t="s">
        <v>218</v>
      </c>
      <c r="E19" s="48" t="s">
        <v>256</v>
      </c>
      <c r="F19" s="52" t="s">
        <v>220</v>
      </c>
      <c r="G19" s="48" t="s">
        <v>246</v>
      </c>
      <c r="H19" s="52" t="s">
        <v>241</v>
      </c>
      <c r="I19" s="52" t="s">
        <v>223</v>
      </c>
      <c r="J19" s="48" t="s">
        <v>257</v>
      </c>
    </row>
    <row r="20" ht="33.75" customHeight="1" spans="1:10">
      <c r="A20" s="105" t="s">
        <v>180</v>
      </c>
      <c r="B20" s="52" t="s">
        <v>255</v>
      </c>
      <c r="C20" s="52" t="s">
        <v>225</v>
      </c>
      <c r="D20" s="52" t="s">
        <v>226</v>
      </c>
      <c r="E20" s="48" t="s">
        <v>227</v>
      </c>
      <c r="F20" s="52" t="s">
        <v>220</v>
      </c>
      <c r="G20" s="48" t="s">
        <v>228</v>
      </c>
      <c r="H20" s="52" t="s">
        <v>229</v>
      </c>
      <c r="I20" s="52" t="s">
        <v>230</v>
      </c>
      <c r="J20" s="48" t="s">
        <v>231</v>
      </c>
    </row>
    <row r="21" ht="33.75" customHeight="1" spans="1:10">
      <c r="A21" s="105" t="s">
        <v>180</v>
      </c>
      <c r="B21" s="52" t="s">
        <v>255</v>
      </c>
      <c r="C21" s="52" t="s">
        <v>232</v>
      </c>
      <c r="D21" s="52" t="s">
        <v>233</v>
      </c>
      <c r="E21" s="48" t="s">
        <v>258</v>
      </c>
      <c r="F21" s="52" t="s">
        <v>235</v>
      </c>
      <c r="G21" s="48" t="s">
        <v>236</v>
      </c>
      <c r="H21" s="52" t="s">
        <v>237</v>
      </c>
      <c r="I21" s="52" t="s">
        <v>223</v>
      </c>
      <c r="J21" s="48" t="s">
        <v>243</v>
      </c>
    </row>
    <row r="22" ht="33.75" customHeight="1" spans="1:10">
      <c r="A22" s="105" t="s">
        <v>193</v>
      </c>
      <c r="B22" s="52" t="s">
        <v>259</v>
      </c>
      <c r="C22" s="52" t="s">
        <v>217</v>
      </c>
      <c r="D22" s="52" t="s">
        <v>218</v>
      </c>
      <c r="E22" s="48" t="s">
        <v>260</v>
      </c>
      <c r="F22" s="52" t="s">
        <v>235</v>
      </c>
      <c r="G22" s="48" t="s">
        <v>261</v>
      </c>
      <c r="H22" s="52" t="s">
        <v>241</v>
      </c>
      <c r="I22" s="52" t="s">
        <v>223</v>
      </c>
      <c r="J22" s="48" t="s">
        <v>262</v>
      </c>
    </row>
    <row r="23" ht="33.75" customHeight="1" spans="1:10">
      <c r="A23" s="105" t="s">
        <v>193</v>
      </c>
      <c r="B23" s="52" t="s">
        <v>259</v>
      </c>
      <c r="C23" s="52" t="s">
        <v>217</v>
      </c>
      <c r="D23" s="52" t="s">
        <v>218</v>
      </c>
      <c r="E23" s="48" t="s">
        <v>263</v>
      </c>
      <c r="F23" s="52" t="s">
        <v>235</v>
      </c>
      <c r="G23" s="48" t="s">
        <v>264</v>
      </c>
      <c r="H23" s="52" t="s">
        <v>265</v>
      </c>
      <c r="I23" s="52" t="s">
        <v>223</v>
      </c>
      <c r="J23" s="48" t="s">
        <v>266</v>
      </c>
    </row>
    <row r="24" ht="33.75" customHeight="1" spans="1:10">
      <c r="A24" s="105" t="s">
        <v>193</v>
      </c>
      <c r="B24" s="52" t="s">
        <v>259</v>
      </c>
      <c r="C24" s="52" t="s">
        <v>225</v>
      </c>
      <c r="D24" s="52" t="s">
        <v>267</v>
      </c>
      <c r="E24" s="48" t="s">
        <v>268</v>
      </c>
      <c r="F24" s="52" t="s">
        <v>235</v>
      </c>
      <c r="G24" s="48" t="s">
        <v>269</v>
      </c>
      <c r="H24" s="52" t="s">
        <v>270</v>
      </c>
      <c r="I24" s="52" t="s">
        <v>223</v>
      </c>
      <c r="J24" s="48" t="s">
        <v>271</v>
      </c>
    </row>
    <row r="25" ht="33.75" customHeight="1" spans="1:10">
      <c r="A25" s="105" t="s">
        <v>193</v>
      </c>
      <c r="B25" s="52" t="s">
        <v>259</v>
      </c>
      <c r="C25" s="52" t="s">
        <v>225</v>
      </c>
      <c r="D25" s="52" t="s">
        <v>226</v>
      </c>
      <c r="E25" s="48" t="s">
        <v>227</v>
      </c>
      <c r="F25" s="52" t="s">
        <v>220</v>
      </c>
      <c r="G25" s="48" t="s">
        <v>228</v>
      </c>
      <c r="H25" s="52"/>
      <c r="I25" s="52" t="s">
        <v>230</v>
      </c>
      <c r="J25" s="48" t="s">
        <v>231</v>
      </c>
    </row>
    <row r="26" ht="33.75" customHeight="1" spans="1:10">
      <c r="A26" s="105" t="s">
        <v>193</v>
      </c>
      <c r="B26" s="52" t="s">
        <v>259</v>
      </c>
      <c r="C26" s="52" t="s">
        <v>232</v>
      </c>
      <c r="D26" s="52" t="s">
        <v>233</v>
      </c>
      <c r="E26" s="48" t="s">
        <v>234</v>
      </c>
      <c r="F26" s="52" t="s">
        <v>235</v>
      </c>
      <c r="G26" s="48" t="s">
        <v>236</v>
      </c>
      <c r="H26" s="52" t="s">
        <v>237</v>
      </c>
      <c r="I26" s="52" t="s">
        <v>223</v>
      </c>
      <c r="J26" s="48" t="s">
        <v>272</v>
      </c>
    </row>
    <row r="27" ht="33.75" customHeight="1" spans="1:10">
      <c r="A27" s="105" t="s">
        <v>200</v>
      </c>
      <c r="B27" s="52" t="s">
        <v>273</v>
      </c>
      <c r="C27" s="52" t="s">
        <v>217</v>
      </c>
      <c r="D27" s="52" t="s">
        <v>218</v>
      </c>
      <c r="E27" s="48" t="s">
        <v>260</v>
      </c>
      <c r="F27" s="52" t="s">
        <v>235</v>
      </c>
      <c r="G27" s="48" t="s">
        <v>261</v>
      </c>
      <c r="H27" s="52" t="s">
        <v>241</v>
      </c>
      <c r="I27" s="52" t="s">
        <v>223</v>
      </c>
      <c r="J27" s="48" t="s">
        <v>262</v>
      </c>
    </row>
    <row r="28" ht="33.75" customHeight="1" spans="1:10">
      <c r="A28" s="105" t="s">
        <v>200</v>
      </c>
      <c r="B28" s="52" t="s">
        <v>273</v>
      </c>
      <c r="C28" s="52" t="s">
        <v>217</v>
      </c>
      <c r="D28" s="52" t="s">
        <v>218</v>
      </c>
      <c r="E28" s="48" t="s">
        <v>263</v>
      </c>
      <c r="F28" s="52" t="s">
        <v>235</v>
      </c>
      <c r="G28" s="48" t="s">
        <v>264</v>
      </c>
      <c r="H28" s="52" t="s">
        <v>265</v>
      </c>
      <c r="I28" s="52" t="s">
        <v>223</v>
      </c>
      <c r="J28" s="48" t="s">
        <v>266</v>
      </c>
    </row>
    <row r="29" ht="33.75" customHeight="1" spans="1:10">
      <c r="A29" s="105" t="s">
        <v>200</v>
      </c>
      <c r="B29" s="52" t="s">
        <v>273</v>
      </c>
      <c r="C29" s="52" t="s">
        <v>225</v>
      </c>
      <c r="D29" s="52" t="s">
        <v>267</v>
      </c>
      <c r="E29" s="48" t="s">
        <v>268</v>
      </c>
      <c r="F29" s="52" t="s">
        <v>235</v>
      </c>
      <c r="G29" s="48" t="s">
        <v>269</v>
      </c>
      <c r="H29" s="52" t="s">
        <v>270</v>
      </c>
      <c r="I29" s="52" t="s">
        <v>223</v>
      </c>
      <c r="J29" s="48" t="s">
        <v>271</v>
      </c>
    </row>
    <row r="30" ht="33.75" customHeight="1" spans="1:10">
      <c r="A30" s="105" t="s">
        <v>200</v>
      </c>
      <c r="B30" s="52" t="s">
        <v>273</v>
      </c>
      <c r="C30" s="52" t="s">
        <v>232</v>
      </c>
      <c r="D30" s="52" t="s">
        <v>233</v>
      </c>
      <c r="E30" s="48" t="s">
        <v>234</v>
      </c>
      <c r="F30" s="52" t="s">
        <v>235</v>
      </c>
      <c r="G30" s="48" t="s">
        <v>236</v>
      </c>
      <c r="H30" s="52" t="s">
        <v>237</v>
      </c>
      <c r="I30" s="52" t="s">
        <v>223</v>
      </c>
      <c r="J30" s="48" t="s">
        <v>272</v>
      </c>
    </row>
  </sheetData>
  <mergeCells count="16">
    <mergeCell ref="A2:J2"/>
    <mergeCell ref="A3:H3"/>
    <mergeCell ref="A7:A9"/>
    <mergeCell ref="A10:A12"/>
    <mergeCell ref="A13:A15"/>
    <mergeCell ref="A16:A18"/>
    <mergeCell ref="A19:A21"/>
    <mergeCell ref="A22:A26"/>
    <mergeCell ref="A27:A30"/>
    <mergeCell ref="B7:B9"/>
    <mergeCell ref="B10:B12"/>
    <mergeCell ref="B13:B15"/>
    <mergeCell ref="B16:B18"/>
    <mergeCell ref="B19:B21"/>
    <mergeCell ref="B22:B26"/>
    <mergeCell ref="B27:B30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8"/>
  <sheetViews>
    <sheetView showZeros="0" workbookViewId="0">
      <selection activeCell="C22" sqref="C22"/>
    </sheetView>
  </sheetViews>
  <sheetFormatPr defaultColWidth="9.14166666666667" defaultRowHeight="14.25" customHeight="1" outlineLevelRow="7" outlineLevelCol="5"/>
  <cols>
    <col min="1" max="1" width="29" customWidth="1"/>
    <col min="2" max="2" width="28.575" customWidth="1"/>
    <col min="3" max="3" width="31.575" customWidth="1"/>
    <col min="4" max="6" width="33.575" customWidth="1"/>
  </cols>
  <sheetData>
    <row r="1" ht="15.75" customHeight="1" spans="1:6">
      <c r="A1" s="99" t="s">
        <v>274</v>
      </c>
      <c r="F1" s="54" t="s">
        <v>275</v>
      </c>
    </row>
    <row r="2" ht="28.5" customHeight="1" spans="1:6">
      <c r="A2" s="28" t="s">
        <v>276</v>
      </c>
      <c r="B2" s="28"/>
      <c r="C2" s="28"/>
      <c r="D2" s="28"/>
      <c r="E2" s="28"/>
      <c r="F2" s="28"/>
    </row>
    <row r="3" ht="15" customHeight="1" spans="1:6">
      <c r="A3" s="100" t="str">
        <f>"单位名称："&amp;"云南省社会保障卡制作发行中心"</f>
        <v>单位名称：云南省社会保障卡制作发行中心</v>
      </c>
      <c r="B3" s="101"/>
      <c r="C3" s="101"/>
      <c r="D3" s="57"/>
      <c r="E3" s="57"/>
      <c r="F3" s="102" t="s">
        <v>2</v>
      </c>
    </row>
    <row r="4" ht="18.75" customHeight="1" spans="1:6">
      <c r="A4" s="10" t="s">
        <v>122</v>
      </c>
      <c r="B4" s="10" t="s">
        <v>49</v>
      </c>
      <c r="C4" s="10" t="s">
        <v>50</v>
      </c>
      <c r="D4" s="16" t="s">
        <v>277</v>
      </c>
      <c r="E4" s="61"/>
      <c r="F4" s="61"/>
    </row>
    <row r="5" ht="30" customHeight="1" spans="1:6">
      <c r="A5" s="19"/>
      <c r="B5" s="19"/>
      <c r="C5" s="19"/>
      <c r="D5" s="16" t="s">
        <v>31</v>
      </c>
      <c r="E5" s="61" t="s">
        <v>58</v>
      </c>
      <c r="F5" s="61" t="s">
        <v>59</v>
      </c>
    </row>
    <row r="6" ht="16.5" customHeight="1" spans="1:6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</row>
    <row r="7" ht="20.25" customHeight="1" spans="1:6">
      <c r="A7" s="30"/>
      <c r="B7" s="30"/>
      <c r="C7" s="30"/>
      <c r="D7" s="23"/>
      <c r="E7" s="23"/>
      <c r="F7" s="23"/>
    </row>
    <row r="8" ht="17.25" customHeight="1" spans="1:6">
      <c r="A8" s="103" t="s">
        <v>88</v>
      </c>
      <c r="B8" s="104"/>
      <c r="C8" s="104" t="s">
        <v>88</v>
      </c>
      <c r="D8" s="23"/>
      <c r="E8" s="23"/>
      <c r="F8" s="23"/>
    </row>
  </sheetData>
  <mergeCells count="6">
    <mergeCell ref="A2:F2"/>
    <mergeCell ref="D4:F4"/>
    <mergeCell ref="A8:C8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4"/>
  <sheetViews>
    <sheetView showZeros="0" workbookViewId="0">
      <selection activeCell="C22" sqref="C22"/>
    </sheetView>
  </sheetViews>
  <sheetFormatPr defaultColWidth="9.14166666666667" defaultRowHeight="14.25" customHeight="1"/>
  <cols>
    <col min="1" max="1" width="39.1416666666667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11" width="14.7083333333333" customWidth="1"/>
    <col min="12" max="16" width="12.575" customWidth="1"/>
    <col min="17" max="17" width="10.425" customWidth="1"/>
  </cols>
  <sheetData>
    <row r="1" ht="13.5" customHeight="1" spans="15:17">
      <c r="O1" s="53"/>
      <c r="P1" s="53"/>
      <c r="Q1" s="97" t="s">
        <v>278</v>
      </c>
    </row>
    <row r="2" ht="27.75" customHeight="1" spans="1:17">
      <c r="A2" s="55" t="s">
        <v>279</v>
      </c>
      <c r="B2" s="28"/>
      <c r="C2" s="28"/>
      <c r="D2" s="28"/>
      <c r="E2" s="28"/>
      <c r="F2" s="28"/>
      <c r="G2" s="28"/>
      <c r="H2" s="28"/>
      <c r="I2" s="28"/>
      <c r="J2" s="28"/>
      <c r="K2" s="45"/>
      <c r="L2" s="28"/>
      <c r="M2" s="28"/>
      <c r="N2" s="28"/>
      <c r="O2" s="45"/>
      <c r="P2" s="45"/>
      <c r="Q2" s="28"/>
    </row>
    <row r="3" ht="18.75" customHeight="1" spans="1:17">
      <c r="A3" s="90" t="str">
        <f>"单位名称："&amp;"云南省社会保障卡制作发行中心"</f>
        <v>单位名称：云南省社会保障卡制作发行中心</v>
      </c>
      <c r="B3" s="7"/>
      <c r="C3" s="7"/>
      <c r="D3" s="7"/>
      <c r="E3" s="7"/>
      <c r="F3" s="7"/>
      <c r="G3" s="7"/>
      <c r="H3" s="7"/>
      <c r="I3" s="7"/>
      <c r="J3" s="7"/>
      <c r="O3" s="62"/>
      <c r="P3" s="62"/>
      <c r="Q3" s="98" t="s">
        <v>113</v>
      </c>
    </row>
    <row r="4" ht="15.75" customHeight="1" spans="1:17">
      <c r="A4" s="10" t="s">
        <v>280</v>
      </c>
      <c r="B4" s="66" t="s">
        <v>281</v>
      </c>
      <c r="C4" s="66" t="s">
        <v>282</v>
      </c>
      <c r="D4" s="66" t="s">
        <v>283</v>
      </c>
      <c r="E4" s="66" t="s">
        <v>284</v>
      </c>
      <c r="F4" s="66" t="s">
        <v>285</v>
      </c>
      <c r="G4" s="67" t="s">
        <v>129</v>
      </c>
      <c r="H4" s="67"/>
      <c r="I4" s="67"/>
      <c r="J4" s="67"/>
      <c r="K4" s="68"/>
      <c r="L4" s="67"/>
      <c r="M4" s="67"/>
      <c r="N4" s="67"/>
      <c r="O4" s="83"/>
      <c r="P4" s="68"/>
      <c r="Q4" s="84"/>
    </row>
    <row r="5" ht="17.25" customHeight="1" spans="1:17">
      <c r="A5" s="15"/>
      <c r="B5" s="69"/>
      <c r="C5" s="69"/>
      <c r="D5" s="69"/>
      <c r="E5" s="69"/>
      <c r="F5" s="69"/>
      <c r="G5" s="69" t="s">
        <v>31</v>
      </c>
      <c r="H5" s="69" t="s">
        <v>34</v>
      </c>
      <c r="I5" s="69" t="s">
        <v>286</v>
      </c>
      <c r="J5" s="69" t="s">
        <v>287</v>
      </c>
      <c r="K5" s="70" t="s">
        <v>288</v>
      </c>
      <c r="L5" s="85" t="s">
        <v>289</v>
      </c>
      <c r="M5" s="85"/>
      <c r="N5" s="85"/>
      <c r="O5" s="86"/>
      <c r="P5" s="87"/>
      <c r="Q5" s="71"/>
    </row>
    <row r="6" ht="54" customHeight="1" spans="1:17">
      <c r="A6" s="18"/>
      <c r="B6" s="71"/>
      <c r="C6" s="71"/>
      <c r="D6" s="71"/>
      <c r="E6" s="71"/>
      <c r="F6" s="71"/>
      <c r="G6" s="71"/>
      <c r="H6" s="71" t="s">
        <v>33</v>
      </c>
      <c r="I6" s="71"/>
      <c r="J6" s="71"/>
      <c r="K6" s="72"/>
      <c r="L6" s="71" t="s">
        <v>33</v>
      </c>
      <c r="M6" s="71" t="s">
        <v>44</v>
      </c>
      <c r="N6" s="71" t="s">
        <v>136</v>
      </c>
      <c r="O6" s="88" t="s">
        <v>40</v>
      </c>
      <c r="P6" s="72" t="s">
        <v>41</v>
      </c>
      <c r="Q6" s="71" t="s">
        <v>42</v>
      </c>
    </row>
    <row r="7" ht="15" customHeight="1" spans="1:17">
      <c r="A7" s="19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92">
        <v>7</v>
      </c>
      <c r="H7" s="92">
        <v>8</v>
      </c>
      <c r="I7" s="92">
        <v>9</v>
      </c>
      <c r="J7" s="92">
        <v>10</v>
      </c>
      <c r="K7" s="92">
        <v>11</v>
      </c>
      <c r="L7" s="92">
        <v>12</v>
      </c>
      <c r="M7" s="92">
        <v>13</v>
      </c>
      <c r="N7" s="92">
        <v>14</v>
      </c>
      <c r="O7" s="92">
        <v>15</v>
      </c>
      <c r="P7" s="92">
        <v>16</v>
      </c>
      <c r="Q7" s="92">
        <v>17</v>
      </c>
    </row>
    <row r="8" ht="21" customHeight="1" spans="1:17">
      <c r="A8" s="73" t="s">
        <v>46</v>
      </c>
      <c r="B8" s="74"/>
      <c r="C8" s="74"/>
      <c r="D8" s="74"/>
      <c r="E8" s="93"/>
      <c r="F8" s="23">
        <v>408500</v>
      </c>
      <c r="G8" s="23">
        <v>10208500</v>
      </c>
      <c r="H8" s="23">
        <v>10208500</v>
      </c>
      <c r="I8" s="23"/>
      <c r="J8" s="23"/>
      <c r="K8" s="23"/>
      <c r="L8" s="23"/>
      <c r="M8" s="23"/>
      <c r="N8" s="23"/>
      <c r="O8" s="23"/>
      <c r="P8" s="23"/>
      <c r="Q8" s="23"/>
    </row>
    <row r="9" ht="21" customHeight="1" spans="1:17">
      <c r="A9" s="94" t="s">
        <v>193</v>
      </c>
      <c r="B9" s="74" t="s">
        <v>290</v>
      </c>
      <c r="C9" s="74" t="s">
        <v>291</v>
      </c>
      <c r="D9" s="95" t="s">
        <v>265</v>
      </c>
      <c r="E9" s="96">
        <v>760000</v>
      </c>
      <c r="F9" s="23"/>
      <c r="G9" s="23">
        <v>7600000</v>
      </c>
      <c r="H9" s="23">
        <v>7600000</v>
      </c>
      <c r="I9" s="23"/>
      <c r="J9" s="23"/>
      <c r="K9" s="23"/>
      <c r="L9" s="23"/>
      <c r="M9" s="23"/>
      <c r="N9" s="23"/>
      <c r="O9" s="23"/>
      <c r="P9" s="23"/>
      <c r="Q9" s="23"/>
    </row>
    <row r="10" ht="21" customHeight="1" spans="1:17">
      <c r="A10" s="94" t="s">
        <v>193</v>
      </c>
      <c r="B10" s="74" t="s">
        <v>292</v>
      </c>
      <c r="C10" s="74" t="s">
        <v>293</v>
      </c>
      <c r="D10" s="95" t="s">
        <v>294</v>
      </c>
      <c r="E10" s="96">
        <v>100000</v>
      </c>
      <c r="F10" s="23">
        <v>400000</v>
      </c>
      <c r="G10" s="23">
        <v>400000</v>
      </c>
      <c r="H10" s="23">
        <v>400000</v>
      </c>
      <c r="I10" s="23"/>
      <c r="J10" s="23"/>
      <c r="K10" s="23"/>
      <c r="L10" s="23"/>
      <c r="M10" s="23"/>
      <c r="N10" s="23"/>
      <c r="O10" s="23"/>
      <c r="P10" s="23"/>
      <c r="Q10" s="23"/>
    </row>
    <row r="11" ht="21" customHeight="1" spans="1:17">
      <c r="A11" s="94" t="s">
        <v>173</v>
      </c>
      <c r="B11" s="74" t="s">
        <v>295</v>
      </c>
      <c r="C11" s="74" t="s">
        <v>296</v>
      </c>
      <c r="D11" s="95" t="s">
        <v>297</v>
      </c>
      <c r="E11" s="96">
        <v>1</v>
      </c>
      <c r="F11" s="23">
        <v>5000</v>
      </c>
      <c r="G11" s="23">
        <v>5000</v>
      </c>
      <c r="H11" s="23">
        <v>5000</v>
      </c>
      <c r="I11" s="23"/>
      <c r="J11" s="23"/>
      <c r="K11" s="23"/>
      <c r="L11" s="23"/>
      <c r="M11" s="23"/>
      <c r="N11" s="23"/>
      <c r="O11" s="23"/>
      <c r="P11" s="23"/>
      <c r="Q11" s="23"/>
    </row>
    <row r="12" ht="21" customHeight="1" spans="1:17">
      <c r="A12" s="94" t="s">
        <v>173</v>
      </c>
      <c r="B12" s="74" t="s">
        <v>298</v>
      </c>
      <c r="C12" s="74" t="s">
        <v>299</v>
      </c>
      <c r="D12" s="95" t="s">
        <v>229</v>
      </c>
      <c r="E12" s="96">
        <v>1</v>
      </c>
      <c r="F12" s="23">
        <v>3500</v>
      </c>
      <c r="G12" s="23">
        <v>3500</v>
      </c>
      <c r="H12" s="23">
        <v>3500</v>
      </c>
      <c r="I12" s="23"/>
      <c r="J12" s="23"/>
      <c r="K12" s="23"/>
      <c r="L12" s="23"/>
      <c r="M12" s="23"/>
      <c r="N12" s="23"/>
      <c r="O12" s="23"/>
      <c r="P12" s="23"/>
      <c r="Q12" s="23"/>
    </row>
    <row r="13" ht="21" customHeight="1" spans="1:17">
      <c r="A13" s="94" t="s">
        <v>200</v>
      </c>
      <c r="B13" s="74" t="s">
        <v>300</v>
      </c>
      <c r="C13" s="74" t="s">
        <v>301</v>
      </c>
      <c r="D13" s="95" t="s">
        <v>302</v>
      </c>
      <c r="E13" s="96">
        <v>220</v>
      </c>
      <c r="F13" s="23"/>
      <c r="G13" s="23">
        <v>2200000</v>
      </c>
      <c r="H13" s="23">
        <v>2200000</v>
      </c>
      <c r="I13" s="23"/>
      <c r="J13" s="23"/>
      <c r="K13" s="23"/>
      <c r="L13" s="23"/>
      <c r="M13" s="23"/>
      <c r="N13" s="23"/>
      <c r="O13" s="23"/>
      <c r="P13" s="23"/>
      <c r="Q13" s="23"/>
    </row>
    <row r="14" ht="21" customHeight="1" spans="1:17">
      <c r="A14" s="76" t="s">
        <v>88</v>
      </c>
      <c r="B14" s="77"/>
      <c r="C14" s="77"/>
      <c r="D14" s="77"/>
      <c r="E14" s="93"/>
      <c r="F14" s="23">
        <v>408500</v>
      </c>
      <c r="G14" s="23">
        <v>10208500</v>
      </c>
      <c r="H14" s="23">
        <v>10208500</v>
      </c>
      <c r="I14" s="23"/>
      <c r="J14" s="23"/>
      <c r="K14" s="23"/>
      <c r="L14" s="23"/>
      <c r="M14" s="23"/>
      <c r="N14" s="23"/>
      <c r="O14" s="23"/>
      <c r="P14" s="23"/>
      <c r="Q14" s="23"/>
    </row>
  </sheetData>
  <mergeCells count="16">
    <mergeCell ref="A2:Q2"/>
    <mergeCell ref="A3:F3"/>
    <mergeCell ref="G4:Q4"/>
    <mergeCell ref="L5:Q5"/>
    <mergeCell ref="A14:E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575" customWidth="1"/>
  </cols>
  <sheetData>
    <row r="1" ht="13.5" customHeight="1" spans="1:14">
      <c r="A1" s="1" t="s">
        <v>303</v>
      </c>
      <c r="B1" s="59"/>
      <c r="C1" s="59"/>
      <c r="D1" s="59"/>
      <c r="E1" s="59"/>
      <c r="F1" s="59"/>
      <c r="G1" s="59"/>
      <c r="H1" s="63"/>
      <c r="I1" s="59"/>
      <c r="J1" s="59"/>
      <c r="K1" s="59"/>
      <c r="L1" s="53"/>
      <c r="M1" s="79"/>
      <c r="N1" s="80" t="s">
        <v>304</v>
      </c>
    </row>
    <row r="2" ht="27.75" customHeight="1" spans="1:14">
      <c r="A2" s="55" t="s">
        <v>305</v>
      </c>
      <c r="B2" s="64"/>
      <c r="C2" s="64"/>
      <c r="D2" s="64"/>
      <c r="E2" s="64"/>
      <c r="F2" s="64"/>
      <c r="G2" s="64"/>
      <c r="H2" s="65"/>
      <c r="I2" s="64"/>
      <c r="J2" s="64"/>
      <c r="K2" s="64"/>
      <c r="L2" s="45"/>
      <c r="M2" s="65"/>
      <c r="N2" s="64"/>
    </row>
    <row r="3" ht="18.75" customHeight="1" spans="1:14">
      <c r="A3" s="56" t="str">
        <f>"单位名称："&amp;"云南省社会保障卡制作发行中心"</f>
        <v>单位名称：云南省社会保障卡制作发行中心</v>
      </c>
      <c r="B3" s="57"/>
      <c r="C3" s="57"/>
      <c r="D3" s="57"/>
      <c r="E3" s="57"/>
      <c r="F3" s="57"/>
      <c r="G3" s="57"/>
      <c r="H3" s="63"/>
      <c r="I3" s="59"/>
      <c r="J3" s="59"/>
      <c r="K3" s="59"/>
      <c r="L3" s="62"/>
      <c r="M3" s="81"/>
      <c r="N3" s="82" t="s">
        <v>113</v>
      </c>
    </row>
    <row r="4" ht="15.75" customHeight="1" spans="1:14">
      <c r="A4" s="10" t="s">
        <v>280</v>
      </c>
      <c r="B4" s="66" t="s">
        <v>306</v>
      </c>
      <c r="C4" s="66" t="s">
        <v>307</v>
      </c>
      <c r="D4" s="67" t="s">
        <v>129</v>
      </c>
      <c r="E4" s="67"/>
      <c r="F4" s="67"/>
      <c r="G4" s="67"/>
      <c r="H4" s="68"/>
      <c r="I4" s="67"/>
      <c r="J4" s="67"/>
      <c r="K4" s="67"/>
      <c r="L4" s="83"/>
      <c r="M4" s="68"/>
      <c r="N4" s="84"/>
    </row>
    <row r="5" ht="17.25" customHeight="1" spans="1:14">
      <c r="A5" s="15"/>
      <c r="B5" s="69"/>
      <c r="C5" s="69"/>
      <c r="D5" s="69" t="s">
        <v>31</v>
      </c>
      <c r="E5" s="69" t="s">
        <v>34</v>
      </c>
      <c r="F5" s="69" t="s">
        <v>286</v>
      </c>
      <c r="G5" s="69" t="s">
        <v>287</v>
      </c>
      <c r="H5" s="70" t="s">
        <v>288</v>
      </c>
      <c r="I5" s="85" t="s">
        <v>289</v>
      </c>
      <c r="J5" s="85"/>
      <c r="K5" s="85"/>
      <c r="L5" s="86"/>
      <c r="M5" s="87"/>
      <c r="N5" s="71"/>
    </row>
    <row r="6" ht="54" customHeight="1" spans="1:14">
      <c r="A6" s="18"/>
      <c r="B6" s="71"/>
      <c r="C6" s="71"/>
      <c r="D6" s="71"/>
      <c r="E6" s="71"/>
      <c r="F6" s="71"/>
      <c r="G6" s="71"/>
      <c r="H6" s="72"/>
      <c r="I6" s="71" t="s">
        <v>33</v>
      </c>
      <c r="J6" s="71" t="s">
        <v>44</v>
      </c>
      <c r="K6" s="71" t="s">
        <v>136</v>
      </c>
      <c r="L6" s="88" t="s">
        <v>40</v>
      </c>
      <c r="M6" s="72" t="s">
        <v>41</v>
      </c>
      <c r="N6" s="71" t="s">
        <v>42</v>
      </c>
    </row>
    <row r="7" ht="15" customHeight="1" spans="1:14">
      <c r="A7" s="18">
        <v>1</v>
      </c>
      <c r="B7" s="71">
        <v>2</v>
      </c>
      <c r="C7" s="71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</row>
    <row r="8" ht="21" customHeight="1" spans="1:14">
      <c r="A8" s="73"/>
      <c r="B8" s="74"/>
      <c r="C8" s="74"/>
      <c r="D8" s="75"/>
      <c r="E8" s="75"/>
      <c r="F8" s="75"/>
      <c r="G8" s="75"/>
      <c r="H8" s="75"/>
      <c r="I8" s="75"/>
      <c r="J8" s="75"/>
      <c r="K8" s="75"/>
      <c r="L8" s="89"/>
      <c r="M8" s="75"/>
      <c r="N8" s="75"/>
    </row>
    <row r="9" ht="21" customHeight="1" spans="1:14">
      <c r="A9" s="73"/>
      <c r="B9" s="74"/>
      <c r="C9" s="74"/>
      <c r="D9" s="75"/>
      <c r="E9" s="75"/>
      <c r="F9" s="75"/>
      <c r="G9" s="75"/>
      <c r="H9" s="75"/>
      <c r="I9" s="75"/>
      <c r="J9" s="75"/>
      <c r="K9" s="75"/>
      <c r="L9" s="89"/>
      <c r="M9" s="75"/>
      <c r="N9" s="75"/>
    </row>
    <row r="10" ht="21" customHeight="1" spans="1:14">
      <c r="A10" s="76" t="s">
        <v>88</v>
      </c>
      <c r="B10" s="77"/>
      <c r="C10" s="78"/>
      <c r="D10" s="75"/>
      <c r="E10" s="75"/>
      <c r="F10" s="75"/>
      <c r="G10" s="75"/>
      <c r="H10" s="75"/>
      <c r="I10" s="75"/>
      <c r="J10" s="75"/>
      <c r="K10" s="75"/>
      <c r="L10" s="89"/>
      <c r="M10" s="75"/>
      <c r="N10" s="75"/>
    </row>
  </sheetData>
  <mergeCells count="13"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8"/>
  <sheetViews>
    <sheetView showZeros="0" workbookViewId="0">
      <selection activeCell="A1" sqref="A1"/>
    </sheetView>
  </sheetViews>
  <sheetFormatPr defaultColWidth="9.14166666666667" defaultRowHeight="14.25" customHeight="1" outlineLevelRow="7"/>
  <cols>
    <col min="1" max="1" width="42" customWidth="1"/>
    <col min="2" max="15" width="17.1416666666667" customWidth="1"/>
    <col min="16" max="23" width="17" customWidth="1"/>
  </cols>
  <sheetData>
    <row r="1" ht="13.5" customHeight="1" spans="1:23">
      <c r="A1" s="1" t="s">
        <v>308</v>
      </c>
      <c r="D1" s="54"/>
      <c r="W1" s="53" t="s">
        <v>309</v>
      </c>
    </row>
    <row r="2" ht="27.75" customHeight="1" spans="1:23">
      <c r="A2" s="55" t="s">
        <v>310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ht="18" customHeight="1" spans="1:23">
      <c r="A3" s="56" t="str">
        <f>"单位名称："&amp;"云南省社会保障卡制作发行中心"</f>
        <v>单位名称：云南省社会保障卡制作发行中心</v>
      </c>
      <c r="B3" s="57"/>
      <c r="C3" s="57"/>
      <c r="D3" s="58"/>
      <c r="E3" s="59"/>
      <c r="F3" s="59"/>
      <c r="G3" s="59"/>
      <c r="H3" s="59"/>
      <c r="I3" s="59"/>
      <c r="W3" s="62" t="s">
        <v>113</v>
      </c>
    </row>
    <row r="4" ht="19.5" customHeight="1" spans="1:23">
      <c r="A4" s="16" t="s">
        <v>311</v>
      </c>
      <c r="B4" s="11" t="s">
        <v>129</v>
      </c>
      <c r="C4" s="12"/>
      <c r="D4" s="12"/>
      <c r="E4" s="11" t="s">
        <v>312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ht="40.5" customHeight="1" spans="1:23">
      <c r="A5" s="19"/>
      <c r="B5" s="29" t="s">
        <v>31</v>
      </c>
      <c r="C5" s="10" t="s">
        <v>34</v>
      </c>
      <c r="D5" s="60" t="s">
        <v>313</v>
      </c>
      <c r="E5" s="61" t="s">
        <v>314</v>
      </c>
      <c r="F5" s="61" t="s">
        <v>315</v>
      </c>
      <c r="G5" s="61" t="s">
        <v>316</v>
      </c>
      <c r="H5" s="61" t="s">
        <v>317</v>
      </c>
      <c r="I5" s="61" t="s">
        <v>318</v>
      </c>
      <c r="J5" s="61" t="s">
        <v>319</v>
      </c>
      <c r="K5" s="61" t="s">
        <v>320</v>
      </c>
      <c r="L5" s="61" t="s">
        <v>321</v>
      </c>
      <c r="M5" s="61" t="s">
        <v>322</v>
      </c>
      <c r="N5" s="61" t="s">
        <v>323</v>
      </c>
      <c r="O5" s="61" t="s">
        <v>324</v>
      </c>
      <c r="P5" s="61" t="s">
        <v>325</v>
      </c>
      <c r="Q5" s="61" t="s">
        <v>326</v>
      </c>
      <c r="R5" s="61" t="s">
        <v>327</v>
      </c>
      <c r="S5" s="61" t="s">
        <v>328</v>
      </c>
      <c r="T5" s="61" t="s">
        <v>329</v>
      </c>
      <c r="U5" s="61" t="s">
        <v>330</v>
      </c>
      <c r="V5" s="61" t="s">
        <v>331</v>
      </c>
      <c r="W5" s="61" t="s">
        <v>332</v>
      </c>
    </row>
    <row r="6" ht="19.5" customHeight="1" spans="1:23">
      <c r="A6" s="61">
        <v>1</v>
      </c>
      <c r="B6" s="61">
        <v>2</v>
      </c>
      <c r="C6" s="61">
        <v>3</v>
      </c>
      <c r="D6" s="11">
        <v>4</v>
      </c>
      <c r="E6" s="61">
        <v>5</v>
      </c>
      <c r="F6" s="61">
        <v>6</v>
      </c>
      <c r="G6" s="61">
        <v>7</v>
      </c>
      <c r="H6" s="11">
        <v>8</v>
      </c>
      <c r="I6" s="61">
        <v>9</v>
      </c>
      <c r="J6" s="61">
        <v>10</v>
      </c>
      <c r="K6" s="61">
        <v>11</v>
      </c>
      <c r="L6" s="11">
        <v>12</v>
      </c>
      <c r="M6" s="61">
        <v>13</v>
      </c>
      <c r="N6" s="61">
        <v>14</v>
      </c>
      <c r="O6" s="61">
        <v>15</v>
      </c>
      <c r="P6" s="11">
        <v>16</v>
      </c>
      <c r="Q6" s="61">
        <v>17</v>
      </c>
      <c r="R6" s="61">
        <v>18</v>
      </c>
      <c r="S6" s="61">
        <v>19</v>
      </c>
      <c r="T6" s="11">
        <v>20</v>
      </c>
      <c r="U6" s="11">
        <v>21</v>
      </c>
      <c r="V6" s="11">
        <v>22</v>
      </c>
      <c r="W6" s="61">
        <v>23</v>
      </c>
    </row>
    <row r="7" ht="28.5" customHeight="1" spans="1:23">
      <c r="A7" s="30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ht="30" customHeight="1" spans="1:23">
      <c r="A8" s="30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</sheetData>
  <mergeCells count="5">
    <mergeCell ref="A2:W2"/>
    <mergeCell ref="A3:I3"/>
    <mergeCell ref="B4:D4"/>
    <mergeCell ref="E4:W4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7"/>
  <sheetViews>
    <sheetView showZeros="0" workbookViewId="0">
      <selection activeCell="A1" sqref="A1"/>
    </sheetView>
  </sheetViews>
  <sheetFormatPr defaultColWidth="9.14166666666667" defaultRowHeight="12" customHeight="1" outlineLevelRow="6"/>
  <cols>
    <col min="1" max="1" width="34.2833333333333" customWidth="1"/>
    <col min="2" max="2" width="29" customWidth="1"/>
    <col min="3" max="3" width="16.425" customWidth="1"/>
    <col min="4" max="4" width="15.575" customWidth="1"/>
    <col min="5" max="5" width="23.575" customWidth="1"/>
    <col min="6" max="6" width="11.2833333333333" customWidth="1"/>
    <col min="7" max="7" width="14.85" customWidth="1"/>
    <col min="8" max="8" width="10.85" customWidth="1"/>
    <col min="9" max="9" width="13.425" customWidth="1"/>
    <col min="10" max="10" width="32" customWidth="1"/>
  </cols>
  <sheetData>
    <row r="1" customHeight="1" spans="1:10">
      <c r="A1" s="1" t="s">
        <v>308</v>
      </c>
      <c r="J1" s="53" t="s">
        <v>333</v>
      </c>
    </row>
    <row r="2" ht="28.5" customHeight="1" spans="1:10">
      <c r="A2" s="44" t="s">
        <v>334</v>
      </c>
      <c r="B2" s="28"/>
      <c r="C2" s="28"/>
      <c r="D2" s="28"/>
      <c r="E2" s="28"/>
      <c r="F2" s="45"/>
      <c r="G2" s="28"/>
      <c r="H2" s="45"/>
      <c r="I2" s="45"/>
      <c r="J2" s="28"/>
    </row>
    <row r="3" ht="17.25" customHeight="1" spans="1:1">
      <c r="A3" s="5" t="str">
        <f>"单位名称："&amp;"云南省社会保障卡制作发行中心"</f>
        <v>单位名称：云南省社会保障卡制作发行中心</v>
      </c>
    </row>
    <row r="4" ht="44.25" customHeight="1" spans="1:10">
      <c r="A4" s="46" t="s">
        <v>206</v>
      </c>
      <c r="B4" s="46" t="s">
        <v>207</v>
      </c>
      <c r="C4" s="46" t="s">
        <v>208</v>
      </c>
      <c r="D4" s="46" t="s">
        <v>209</v>
      </c>
      <c r="E4" s="46" t="s">
        <v>210</v>
      </c>
      <c r="F4" s="47" t="s">
        <v>211</v>
      </c>
      <c r="G4" s="46" t="s">
        <v>212</v>
      </c>
      <c r="H4" s="47" t="s">
        <v>213</v>
      </c>
      <c r="I4" s="47" t="s">
        <v>214</v>
      </c>
      <c r="J4" s="46" t="s">
        <v>215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42" customHeight="1" spans="1:10">
      <c r="A6" s="48"/>
      <c r="B6" s="49"/>
      <c r="C6" s="49"/>
      <c r="D6" s="49"/>
      <c r="E6" s="50"/>
      <c r="F6" s="51"/>
      <c r="G6" s="50"/>
      <c r="H6" s="51"/>
      <c r="I6" s="51"/>
      <c r="J6" s="50"/>
    </row>
    <row r="7" ht="42" customHeight="1" spans="1:10">
      <c r="A7" s="48"/>
      <c r="B7" s="52"/>
      <c r="C7" s="52"/>
      <c r="D7" s="52"/>
      <c r="E7" s="48"/>
      <c r="F7" s="52"/>
      <c r="G7" s="48"/>
      <c r="H7" s="52"/>
      <c r="I7" s="52"/>
      <c r="J7" s="48"/>
    </row>
  </sheetData>
  <mergeCells count="2">
    <mergeCell ref="A2:J2"/>
    <mergeCell ref="A3:H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A1" sqref="A1"/>
    </sheetView>
  </sheetViews>
  <sheetFormatPr defaultColWidth="8.85" defaultRowHeight="15" customHeight="1" outlineLevelRow="7" outlineLevelCol="7"/>
  <cols>
    <col min="1" max="1" width="36" customWidth="1"/>
    <col min="2" max="2" width="19.7083333333333" customWidth="1"/>
    <col min="3" max="3" width="33.425" customWidth="1"/>
    <col min="4" max="4" width="34.7083333333333" customWidth="1"/>
    <col min="5" max="5" width="14.575" customWidth="1"/>
    <col min="6" max="6" width="17.1416666666667" customWidth="1"/>
    <col min="7" max="7" width="17.425" customWidth="1"/>
    <col min="8" max="8" width="28.425" customWidth="1"/>
  </cols>
  <sheetData>
    <row r="1" ht="18.75" customHeight="1" spans="1:8">
      <c r="A1" s="1" t="s">
        <v>335</v>
      </c>
      <c r="B1" s="35"/>
      <c r="C1" s="35"/>
      <c r="D1" s="35"/>
      <c r="E1" s="35"/>
      <c r="F1" s="35"/>
      <c r="G1" s="35"/>
      <c r="H1" s="36" t="s">
        <v>336</v>
      </c>
    </row>
    <row r="2" ht="30.75" customHeight="1" spans="1:8">
      <c r="A2" s="37" t="s">
        <v>337</v>
      </c>
      <c r="B2" s="37"/>
      <c r="C2" s="37"/>
      <c r="D2" s="37"/>
      <c r="E2" s="37"/>
      <c r="F2" s="37"/>
      <c r="G2" s="37"/>
      <c r="H2" s="37"/>
    </row>
    <row r="3" ht="18.75" customHeight="1" spans="1:8">
      <c r="A3" s="38" t="str">
        <f>"单位名称："&amp;"云南省社会保障卡制作发行中心"</f>
        <v>单位名称：云南省社会保障卡制作发行中心</v>
      </c>
      <c r="B3" s="35"/>
      <c r="C3" s="35"/>
      <c r="D3" s="35"/>
      <c r="E3" s="35"/>
      <c r="F3" s="35"/>
      <c r="G3" s="35"/>
      <c r="H3" s="35"/>
    </row>
    <row r="4" ht="18.75" customHeight="1" spans="1:8">
      <c r="A4" s="39" t="s">
        <v>122</v>
      </c>
      <c r="B4" s="39" t="s">
        <v>338</v>
      </c>
      <c r="C4" s="39" t="s">
        <v>339</v>
      </c>
      <c r="D4" s="39" t="s">
        <v>340</v>
      </c>
      <c r="E4" s="39" t="s">
        <v>341</v>
      </c>
      <c r="F4" s="39" t="s">
        <v>342</v>
      </c>
      <c r="G4" s="39"/>
      <c r="H4" s="39"/>
    </row>
    <row r="5" ht="18.75" customHeight="1" spans="1:8">
      <c r="A5" s="39"/>
      <c r="B5" s="39"/>
      <c r="C5" s="39"/>
      <c r="D5" s="39"/>
      <c r="E5" s="39"/>
      <c r="F5" s="39" t="s">
        <v>284</v>
      </c>
      <c r="G5" s="39" t="s">
        <v>343</v>
      </c>
      <c r="H5" s="39" t="s">
        <v>344</v>
      </c>
    </row>
    <row r="6" ht="18.75" customHeight="1" spans="1:8">
      <c r="A6" s="40" t="s">
        <v>105</v>
      </c>
      <c r="B6" s="40" t="s">
        <v>106</v>
      </c>
      <c r="C6" s="40" t="s">
        <v>107</v>
      </c>
      <c r="D6" s="40" t="s">
        <v>108</v>
      </c>
      <c r="E6" s="40" t="s">
        <v>109</v>
      </c>
      <c r="F6" s="40" t="s">
        <v>110</v>
      </c>
      <c r="G6" s="40" t="s">
        <v>345</v>
      </c>
      <c r="H6" s="40" t="s">
        <v>346</v>
      </c>
    </row>
    <row r="7" ht="30" customHeight="1" spans="1:8">
      <c r="A7" s="41"/>
      <c r="B7" s="41"/>
      <c r="C7" s="41"/>
      <c r="D7" s="41"/>
      <c r="E7" s="39"/>
      <c r="F7" s="42"/>
      <c r="G7" s="43"/>
      <c r="H7" s="43"/>
    </row>
    <row r="8" ht="20.25" customHeight="1" spans="1:8">
      <c r="A8" s="39" t="s">
        <v>31</v>
      </c>
      <c r="B8" s="39"/>
      <c r="C8" s="39"/>
      <c r="D8" s="39"/>
      <c r="E8" s="39"/>
      <c r="F8" s="42"/>
      <c r="G8" s="43"/>
      <c r="H8" s="43"/>
    </row>
  </sheetData>
  <mergeCells count="8">
    <mergeCell ref="A2:H2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6.425" customWidth="1"/>
    <col min="2" max="2" width="29" customWidth="1"/>
    <col min="3" max="3" width="23.85" customWidth="1"/>
    <col min="4" max="7" width="19.575" customWidth="1"/>
    <col min="8" max="8" width="15.425" customWidth="1"/>
    <col min="9" max="11" width="19.575" customWidth="1"/>
  </cols>
  <sheetData>
    <row r="1" ht="13.5" customHeight="1" spans="1:11">
      <c r="A1" s="1" t="s">
        <v>347</v>
      </c>
      <c r="D1" s="2"/>
      <c r="E1" s="2"/>
      <c r="F1" s="2"/>
      <c r="G1" s="2"/>
      <c r="K1" s="3" t="s">
        <v>348</v>
      </c>
    </row>
    <row r="2" ht="27.75" customHeight="1" spans="1:11">
      <c r="A2" s="28" t="s">
        <v>349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ht="13.5" customHeight="1" spans="1:11">
      <c r="A3" s="5" t="str">
        <f>"单位名称："&amp;"云南省社会保障卡制作发行中心"</f>
        <v>单位名称：云南省社会保障卡制作发行中心</v>
      </c>
      <c r="B3" s="6"/>
      <c r="C3" s="6"/>
      <c r="D3" s="6"/>
      <c r="E3" s="6"/>
      <c r="F3" s="6"/>
      <c r="G3" s="6"/>
      <c r="H3" s="7"/>
      <c r="I3" s="7"/>
      <c r="J3" s="7"/>
      <c r="K3" s="8" t="s">
        <v>113</v>
      </c>
    </row>
    <row r="4" ht="21.75" customHeight="1" spans="1:11">
      <c r="A4" s="9" t="s">
        <v>184</v>
      </c>
      <c r="B4" s="9" t="s">
        <v>124</v>
      </c>
      <c r="C4" s="9" t="s">
        <v>185</v>
      </c>
      <c r="D4" s="10" t="s">
        <v>125</v>
      </c>
      <c r="E4" s="10" t="s">
        <v>126</v>
      </c>
      <c r="F4" s="10" t="s">
        <v>127</v>
      </c>
      <c r="G4" s="10" t="s">
        <v>128</v>
      </c>
      <c r="H4" s="16" t="s">
        <v>31</v>
      </c>
      <c r="I4" s="11" t="s">
        <v>350</v>
      </c>
      <c r="J4" s="12"/>
      <c r="K4" s="13"/>
    </row>
    <row r="5" ht="21.75" customHeight="1" spans="1:11">
      <c r="A5" s="14"/>
      <c r="B5" s="14"/>
      <c r="C5" s="14"/>
      <c r="D5" s="15"/>
      <c r="E5" s="15"/>
      <c r="F5" s="15"/>
      <c r="G5" s="15"/>
      <c r="H5" s="29"/>
      <c r="I5" s="10" t="s">
        <v>34</v>
      </c>
      <c r="J5" s="10" t="s">
        <v>35</v>
      </c>
      <c r="K5" s="10" t="s">
        <v>36</v>
      </c>
    </row>
    <row r="6" ht="40.5" customHeight="1" spans="1:11">
      <c r="A6" s="17"/>
      <c r="B6" s="17"/>
      <c r="C6" s="17"/>
      <c r="D6" s="18"/>
      <c r="E6" s="18"/>
      <c r="F6" s="18"/>
      <c r="G6" s="18"/>
      <c r="H6" s="19"/>
      <c r="I6" s="18" t="s">
        <v>33</v>
      </c>
      <c r="J6" s="18"/>
      <c r="K6" s="18"/>
    </row>
    <row r="7" ht="15" customHeight="1" spans="1:11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34">
        <v>10</v>
      </c>
      <c r="K7" s="34">
        <v>11</v>
      </c>
    </row>
    <row r="8" ht="30.75" customHeight="1" spans="1:11">
      <c r="A8" s="30"/>
      <c r="B8" s="21"/>
      <c r="C8" s="30"/>
      <c r="D8" s="30"/>
      <c r="E8" s="30"/>
      <c r="F8" s="30"/>
      <c r="G8" s="30"/>
      <c r="H8" s="23"/>
      <c r="I8" s="23"/>
      <c r="J8" s="23"/>
      <c r="K8" s="23"/>
    </row>
    <row r="9" ht="30.75" customHeight="1" spans="1:11">
      <c r="A9" s="21"/>
      <c r="B9" s="21"/>
      <c r="C9" s="21"/>
      <c r="D9" s="21"/>
      <c r="E9" s="21"/>
      <c r="F9" s="21"/>
      <c r="G9" s="21"/>
      <c r="H9" s="23"/>
      <c r="I9" s="23"/>
      <c r="J9" s="23"/>
      <c r="K9" s="23"/>
    </row>
    <row r="10" ht="18.75" customHeight="1" spans="1:11">
      <c r="A10" s="31" t="s">
        <v>88</v>
      </c>
      <c r="B10" s="32"/>
      <c r="C10" s="32"/>
      <c r="D10" s="32"/>
      <c r="E10" s="32"/>
      <c r="F10" s="32"/>
      <c r="G10" s="33"/>
      <c r="H10" s="23"/>
      <c r="I10" s="23"/>
      <c r="J10" s="23"/>
      <c r="K10" s="23"/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2"/>
  <sheetViews>
    <sheetView showZeros="0" workbookViewId="0">
      <selection activeCell="A1" sqref="A1"/>
    </sheetView>
  </sheetViews>
  <sheetFormatPr defaultColWidth="9.14166666666667" defaultRowHeight="14.25" customHeight="1" outlineLevelCol="6"/>
  <cols>
    <col min="1" max="1" width="37.7083333333333" customWidth="1"/>
    <col min="2" max="2" width="28" customWidth="1"/>
    <col min="3" max="3" width="37.575" customWidth="1"/>
    <col min="4" max="4" width="17" customWidth="1"/>
    <col min="5" max="7" width="27" customWidth="1"/>
  </cols>
  <sheetData>
    <row r="1" ht="13.5" customHeight="1" spans="1:7">
      <c r="A1" s="1"/>
      <c r="D1" s="2"/>
      <c r="G1" s="3" t="s">
        <v>351</v>
      </c>
    </row>
    <row r="2" ht="27.75" customHeight="1" spans="1:7">
      <c r="A2" s="4" t="s">
        <v>352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"单位名称："&amp;"云南省社会保障卡制作发行中心"</f>
        <v>单位名称：云南省社会保障卡制作发行中心</v>
      </c>
      <c r="B3" s="6"/>
      <c r="C3" s="6"/>
      <c r="D3" s="6"/>
      <c r="E3" s="7"/>
      <c r="F3" s="7"/>
      <c r="G3" s="8" t="s">
        <v>113</v>
      </c>
    </row>
    <row r="4" ht="21.75" customHeight="1" spans="1:7">
      <c r="A4" s="9" t="s">
        <v>185</v>
      </c>
      <c r="B4" s="9" t="s">
        <v>184</v>
      </c>
      <c r="C4" s="9" t="s">
        <v>124</v>
      </c>
      <c r="D4" s="10" t="s">
        <v>353</v>
      </c>
      <c r="E4" s="11" t="s">
        <v>34</v>
      </c>
      <c r="F4" s="12"/>
      <c r="G4" s="13"/>
    </row>
    <row r="5" ht="21.75" customHeight="1" spans="1:7">
      <c r="A5" s="14"/>
      <c r="B5" s="14"/>
      <c r="C5" s="14"/>
      <c r="D5" s="15"/>
      <c r="E5" s="16" t="s">
        <v>354</v>
      </c>
      <c r="F5" s="10" t="s">
        <v>355</v>
      </c>
      <c r="G5" s="10" t="s">
        <v>356</v>
      </c>
    </row>
    <row r="6" ht="40.5" customHeight="1" spans="1:7">
      <c r="A6" s="17"/>
      <c r="B6" s="17"/>
      <c r="C6" s="17"/>
      <c r="D6" s="18"/>
      <c r="E6" s="19"/>
      <c r="F6" s="18" t="s">
        <v>33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30" customHeight="1" spans="1:7">
      <c r="A8" s="21" t="s">
        <v>46</v>
      </c>
      <c r="B8" s="22"/>
      <c r="C8" s="22"/>
      <c r="D8" s="21"/>
      <c r="E8" s="23">
        <v>10503500</v>
      </c>
      <c r="F8" s="23">
        <v>10503500</v>
      </c>
      <c r="G8" s="23">
        <v>10503500</v>
      </c>
    </row>
    <row r="9" ht="30" customHeight="1" spans="1:7">
      <c r="A9" s="21"/>
      <c r="B9" s="21" t="s">
        <v>357</v>
      </c>
      <c r="C9" s="21" t="s">
        <v>188</v>
      </c>
      <c r="D9" s="21" t="s">
        <v>358</v>
      </c>
      <c r="E9" s="23">
        <v>303500</v>
      </c>
      <c r="F9" s="23">
        <v>303500</v>
      </c>
      <c r="G9" s="23">
        <v>303500</v>
      </c>
    </row>
    <row r="10" ht="30" customHeight="1" spans="1:7">
      <c r="A10" s="24"/>
      <c r="B10" s="21" t="s">
        <v>359</v>
      </c>
      <c r="C10" s="21" t="s">
        <v>193</v>
      </c>
      <c r="D10" s="21" t="s">
        <v>358</v>
      </c>
      <c r="E10" s="23">
        <v>8000000</v>
      </c>
      <c r="F10" s="23">
        <v>8000000</v>
      </c>
      <c r="G10" s="23">
        <v>8000000</v>
      </c>
    </row>
    <row r="11" ht="30" customHeight="1" spans="1:7">
      <c r="A11" s="24"/>
      <c r="B11" s="21" t="s">
        <v>359</v>
      </c>
      <c r="C11" s="21" t="s">
        <v>200</v>
      </c>
      <c r="D11" s="21" t="s">
        <v>358</v>
      </c>
      <c r="E11" s="23">
        <v>2200000</v>
      </c>
      <c r="F11" s="23">
        <v>2200000</v>
      </c>
      <c r="G11" s="23">
        <v>2200000</v>
      </c>
    </row>
    <row r="12" ht="18.75" customHeight="1" spans="1:7">
      <c r="A12" s="25" t="s">
        <v>31</v>
      </c>
      <c r="B12" s="26" t="s">
        <v>360</v>
      </c>
      <c r="C12" s="26"/>
      <c r="D12" s="27"/>
      <c r="E12" s="23">
        <v>10503500</v>
      </c>
      <c r="F12" s="23">
        <v>10503500</v>
      </c>
      <c r="G12" s="23">
        <v>10503500</v>
      </c>
    </row>
  </sheetData>
  <mergeCells count="11">
    <mergeCell ref="A2:G2"/>
    <mergeCell ref="A3:D3"/>
    <mergeCell ref="E4:G4"/>
    <mergeCell ref="A12:D12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2025-02-08T03:40:12Z</dcterms:created>
  <dcterms:modified xsi:type="dcterms:W3CDTF">2025-02-08T03:41:03Z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0FF5AD5277C2426386DEE155FCD55E4D_12</vt:lpwstr>
  </property>
  <property fmtid="{D5CDD505-2E9C-101B-9397-08002B2CF9AE}" pid="3" name="KSOProductBuildVer">
    <vt:lpwstr>2052-12.1.0.19770</vt:lpwstr>
  </property>
</Properties>
</file>